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D229" i="1"/>
  <c r="G160"/>
  <c r="H160"/>
  <c r="I160"/>
  <c r="J160"/>
  <c r="K160"/>
  <c r="L160"/>
  <c r="M160"/>
  <c r="N160"/>
  <c r="O160"/>
  <c r="P160"/>
  <c r="F160"/>
  <c r="E160"/>
  <c r="D160"/>
  <c r="E190"/>
  <c r="H259"/>
  <c r="H113"/>
  <c r="E274"/>
  <c r="F274"/>
  <c r="G274"/>
  <c r="H274"/>
  <c r="I274"/>
  <c r="J274"/>
  <c r="K274"/>
  <c r="L274"/>
  <c r="M274"/>
  <c r="N274"/>
  <c r="O274"/>
  <c r="P274"/>
  <c r="D274"/>
  <c r="F250"/>
  <c r="G169"/>
  <c r="G259"/>
  <c r="F259"/>
  <c r="E138"/>
  <c r="F199"/>
  <c r="F169"/>
  <c r="H169"/>
  <c r="I169"/>
  <c r="J169"/>
  <c r="K169"/>
  <c r="L169"/>
  <c r="M169"/>
  <c r="N169"/>
  <c r="O169"/>
  <c r="P169"/>
  <c r="G283" l="1"/>
  <c r="H283"/>
  <c r="I283"/>
  <c r="J283"/>
  <c r="K283"/>
  <c r="L283"/>
  <c r="M283"/>
  <c r="N283"/>
  <c r="O283"/>
  <c r="P283"/>
  <c r="F283"/>
  <c r="E169" l="1"/>
  <c r="E259"/>
  <c r="F229"/>
  <c r="G229"/>
  <c r="H229"/>
  <c r="I229"/>
  <c r="J229"/>
  <c r="K229"/>
  <c r="L229"/>
  <c r="M229"/>
  <c r="N229"/>
  <c r="O229"/>
  <c r="P229"/>
  <c r="E229"/>
  <c r="G250"/>
  <c r="H250"/>
  <c r="I250"/>
  <c r="J250"/>
  <c r="K250"/>
  <c r="L250"/>
  <c r="M250"/>
  <c r="N250"/>
  <c r="O250"/>
  <c r="P250"/>
  <c r="E250"/>
  <c r="D169"/>
  <c r="E53"/>
  <c r="F24"/>
  <c r="H24"/>
  <c r="I24"/>
  <c r="J24"/>
  <c r="K24"/>
  <c r="L24"/>
  <c r="M24"/>
  <c r="N24"/>
  <c r="O24"/>
  <c r="P24"/>
  <c r="E24"/>
  <c r="F44"/>
  <c r="G44"/>
  <c r="H44"/>
  <c r="I44"/>
  <c r="J44"/>
  <c r="K44"/>
  <c r="L44"/>
  <c r="M44"/>
  <c r="N44"/>
  <c r="O44"/>
  <c r="P44"/>
  <c r="E44"/>
  <c r="D44"/>
  <c r="D53"/>
  <c r="F138"/>
  <c r="G138"/>
  <c r="H138"/>
  <c r="I138"/>
  <c r="J138"/>
  <c r="K138"/>
  <c r="L138"/>
  <c r="M138"/>
  <c r="N138"/>
  <c r="O138"/>
  <c r="P138"/>
  <c r="D138"/>
  <c r="E83" l="1"/>
  <c r="F83"/>
  <c r="G83"/>
  <c r="H83"/>
  <c r="I83"/>
  <c r="J83"/>
  <c r="K83"/>
  <c r="L83"/>
  <c r="M83"/>
  <c r="N83"/>
  <c r="O83"/>
  <c r="P83"/>
  <c r="D83"/>
  <c r="D199"/>
  <c r="E199"/>
  <c r="G199"/>
  <c r="H199"/>
  <c r="I199"/>
  <c r="J199"/>
  <c r="K199"/>
  <c r="L199"/>
  <c r="M199"/>
  <c r="N199"/>
  <c r="O199"/>
  <c r="P199"/>
  <c r="E113" l="1"/>
  <c r="F113"/>
  <c r="I113"/>
  <c r="J113"/>
  <c r="K113"/>
  <c r="L113"/>
  <c r="M113"/>
  <c r="N113"/>
  <c r="O113"/>
  <c r="P113"/>
  <c r="D113"/>
  <c r="E74" l="1"/>
  <c r="F74"/>
  <c r="G74"/>
  <c r="H74"/>
  <c r="I74"/>
  <c r="J74"/>
  <c r="K74"/>
  <c r="L74"/>
  <c r="M74"/>
  <c r="N74"/>
  <c r="O74"/>
  <c r="P74"/>
  <c r="D74"/>
  <c r="F219"/>
  <c r="G219"/>
  <c r="H219"/>
  <c r="I219"/>
  <c r="J219"/>
  <c r="K219"/>
  <c r="L219"/>
  <c r="M219"/>
  <c r="N219"/>
  <c r="O219"/>
  <c r="P219"/>
  <c r="E219"/>
  <c r="D219"/>
  <c r="F129"/>
  <c r="G129"/>
  <c r="H129"/>
  <c r="I129"/>
  <c r="J129"/>
  <c r="K129"/>
  <c r="L129"/>
  <c r="M129"/>
  <c r="N129"/>
  <c r="O129"/>
  <c r="P129"/>
  <c r="E129"/>
  <c r="D129"/>
  <c r="I259"/>
  <c r="J259"/>
  <c r="K259"/>
  <c r="L259"/>
  <c r="M259"/>
  <c r="N259"/>
  <c r="O259"/>
  <c r="P259"/>
  <c r="D259"/>
  <c r="D283"/>
  <c r="G16" l="1"/>
  <c r="F16" l="1"/>
  <c r="H16"/>
  <c r="I16"/>
  <c r="J16"/>
  <c r="K16"/>
  <c r="L16"/>
  <c r="M16"/>
  <c r="N16"/>
  <c r="O16"/>
  <c r="P16"/>
  <c r="E16"/>
  <c r="F53"/>
  <c r="F54" s="1"/>
  <c r="G53"/>
  <c r="G54" s="1"/>
  <c r="H53"/>
  <c r="H54" s="1"/>
  <c r="I53"/>
  <c r="I54" s="1"/>
  <c r="J53"/>
  <c r="J54" s="1"/>
  <c r="K53"/>
  <c r="L53"/>
  <c r="L54" s="1"/>
  <c r="M53"/>
  <c r="M54" s="1"/>
  <c r="N53"/>
  <c r="N54" s="1"/>
  <c r="O53"/>
  <c r="O54" s="1"/>
  <c r="P53"/>
  <c r="P54" s="1"/>
  <c r="D24"/>
  <c r="D250"/>
  <c r="P190"/>
  <c r="O190"/>
  <c r="N190"/>
  <c r="M190"/>
  <c r="L190"/>
  <c r="K190"/>
  <c r="J190"/>
  <c r="I190"/>
  <c r="H190"/>
  <c r="G190"/>
  <c r="F190"/>
  <c r="D190"/>
  <c r="K170"/>
  <c r="E170"/>
  <c r="P139"/>
  <c r="O139"/>
  <c r="N139"/>
  <c r="M139"/>
  <c r="L139"/>
  <c r="K139"/>
  <c r="P104"/>
  <c r="O104"/>
  <c r="N104"/>
  <c r="M104"/>
  <c r="L104"/>
  <c r="K104"/>
  <c r="J104"/>
  <c r="I104"/>
  <c r="H104"/>
  <c r="G104"/>
  <c r="F104"/>
  <c r="E104"/>
  <c r="D104"/>
  <c r="O84"/>
  <c r="G84"/>
  <c r="K54"/>
  <c r="O284" l="1"/>
  <c r="M284"/>
  <c r="K284"/>
  <c r="I284"/>
  <c r="G284"/>
  <c r="E284"/>
  <c r="H139"/>
  <c r="F284"/>
  <c r="H284"/>
  <c r="J284"/>
  <c r="L284"/>
  <c r="N284"/>
  <c r="P284"/>
  <c r="O200"/>
  <c r="M200"/>
  <c r="K200"/>
  <c r="I200"/>
  <c r="G200"/>
  <c r="E200"/>
  <c r="F170"/>
  <c r="L170"/>
  <c r="N170"/>
  <c r="F200"/>
  <c r="H200"/>
  <c r="J200"/>
  <c r="L200"/>
  <c r="N200"/>
  <c r="P200"/>
  <c r="I139"/>
  <c r="P260"/>
  <c r="O260"/>
  <c r="N260"/>
  <c r="M260"/>
  <c r="L260"/>
  <c r="K260"/>
  <c r="J260"/>
  <c r="I260"/>
  <c r="H260"/>
  <c r="G260"/>
  <c r="F260"/>
  <c r="E260"/>
  <c r="P25"/>
  <c r="N25"/>
  <c r="L25"/>
  <c r="J25"/>
  <c r="H25"/>
  <c r="F25"/>
  <c r="O25"/>
  <c r="M25"/>
  <c r="K25"/>
  <c r="I25"/>
  <c r="G25"/>
  <c r="P114"/>
  <c r="O114"/>
  <c r="N114"/>
  <c r="M114"/>
  <c r="L114"/>
  <c r="K114"/>
  <c r="J114"/>
  <c r="I114"/>
  <c r="H114"/>
  <c r="G114"/>
  <c r="F114"/>
  <c r="E114"/>
  <c r="N84"/>
  <c r="P84"/>
  <c r="M84"/>
  <c r="L84"/>
  <c r="K84"/>
  <c r="J84"/>
  <c r="I84"/>
  <c r="H84"/>
  <c r="F84"/>
  <c r="E84"/>
  <c r="P230"/>
  <c r="O230"/>
  <c r="N230"/>
  <c r="M230"/>
  <c r="L230"/>
  <c r="K230"/>
  <c r="J230"/>
  <c r="I230"/>
  <c r="H230"/>
  <c r="G230"/>
  <c r="F230"/>
  <c r="E230"/>
  <c r="P170"/>
  <c r="O170"/>
  <c r="M170"/>
  <c r="J170"/>
  <c r="H170"/>
  <c r="I170"/>
  <c r="G170"/>
  <c r="E54"/>
  <c r="P285" l="1"/>
  <c r="N285"/>
  <c r="F285"/>
  <c r="M285"/>
  <c r="G285"/>
  <c r="I285"/>
  <c r="L285"/>
  <c r="K285"/>
  <c r="J285"/>
  <c r="H285"/>
  <c r="O285"/>
  <c r="E285"/>
</calcChain>
</file>

<file path=xl/sharedStrings.xml><?xml version="1.0" encoding="utf-8"?>
<sst xmlns="http://schemas.openxmlformats.org/spreadsheetml/2006/main" count="480" uniqueCount="134">
  <si>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</si>
  <si>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</si>
  <si>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</si>
  <si>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</si>
  <si>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</si>
  <si>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</si>
  <si>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</si>
  <si>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Основное организованное меню с 7-11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</si>
  <si>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</si>
  <si>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</si>
  <si>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</si>
  <si>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</si>
  <si>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</si>
  <si>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</si>
  <si>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</si>
  <si>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</si>
  <si>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</si>
  <si>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</si>
  <si>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</si>
  <si>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</si>
  <si>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</si>
  <si>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</si>
  <si>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</si>
  <si>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</si>
  <si>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</si>
  <si>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</si>
  <si>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</si>
  <si>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</si>
  <si>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</si>
  <si>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</si>
  <si>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</si>
  <si>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</si>
  <si>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обед</t>
  </si>
  <si>
    <t>Плов из птицы</t>
  </si>
  <si>
    <t>Суп картофельный с макаронными изделиями</t>
  </si>
  <si>
    <t>Напиток "Витошка" витаминный</t>
  </si>
  <si>
    <t xml:space="preserve">Итого за обед </t>
  </si>
  <si>
    <t>Итого за день</t>
  </si>
  <si>
    <t>Примерное меню и пищевая ценность приготовляемых блюд (лист 2)</t>
  </si>
  <si>
    <t>завтрак 1</t>
  </si>
  <si>
    <t xml:space="preserve">Каша рисовая молочная вязкая </t>
  </si>
  <si>
    <t>Сыр(порциями)</t>
  </si>
  <si>
    <t>Яблоко</t>
  </si>
  <si>
    <t xml:space="preserve">Рассольник ленинградский </t>
  </si>
  <si>
    <t>Компот из смеси сухофруктов</t>
  </si>
  <si>
    <t>Итого за обед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</si>
  <si>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</si>
  <si>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</si>
  <si>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</si>
  <si>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Компот из свежих плодов или ягод</t>
  </si>
  <si>
    <t>Примерное меню и пищевая ценность приготовляемых блюд (лист 4)</t>
  </si>
  <si>
    <t>Сыр (порциями)</t>
  </si>
  <si>
    <t xml:space="preserve">Какао на молоке </t>
  </si>
  <si>
    <t>Примерное меню и пищевая ценность приготовляемых блюд (лист 5)</t>
  </si>
  <si>
    <t>Картофельное пюре</t>
  </si>
  <si>
    <t>Винегрет овощной</t>
  </si>
  <si>
    <t>Суп картофельный с клецками</t>
  </si>
  <si>
    <t>Рыба,запеченная с картофелем</t>
  </si>
  <si>
    <t>Примерное меню и пищевая ценность приготовляемых блюд (лист 6)</t>
  </si>
  <si>
    <t>2</t>
  </si>
  <si>
    <t xml:space="preserve">Каша рисовая рассыпчатая  </t>
  </si>
  <si>
    <t>Примерное меню и пищевая ценность приготовляемых блюд (лист 7)</t>
  </si>
  <si>
    <t xml:space="preserve">Каша молочная "Дружба" </t>
  </si>
  <si>
    <t>Йогурт детский питьевой(витаминизированный)100</t>
  </si>
  <si>
    <t>Примерное меню и пищевая ценность приготовляемых блюд (лист 8)</t>
  </si>
  <si>
    <t xml:space="preserve">Щи из свежей капусты с картофелем и сметаной 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</si>
  <si>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</si>
  <si>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</si>
  <si>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Салат "Школьный"</t>
  </si>
  <si>
    <t>Итого за период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</si>
  <si>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</si>
  <si>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</si>
  <si>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</si>
  <si>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</si>
  <si>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</si>
  <si>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Котлета п/ф с томатным соусом</t>
  </si>
  <si>
    <t>Тефтели п/ф с томатным соусом</t>
  </si>
  <si>
    <t xml:space="preserve">Птица,тушенная в сметанном  соусе </t>
  </si>
  <si>
    <t>Суп крестьянский с рисом со сметаной</t>
  </si>
  <si>
    <t>Пряник</t>
  </si>
  <si>
    <t>Жаркое по домашнему ( из мяса птицы)</t>
  </si>
  <si>
    <t xml:space="preserve">Каша гречневая рассыпчатая </t>
  </si>
  <si>
    <t>Хлеб ржаной</t>
  </si>
  <si>
    <t>Сок фруктовый (яблочный)</t>
  </si>
  <si>
    <t>Птица, тушеная в соусе с овощами</t>
  </si>
  <si>
    <t>Пюре гороховое</t>
  </si>
  <si>
    <t>Уха с крупой</t>
  </si>
  <si>
    <t>осень-зима</t>
  </si>
  <si>
    <t>Салат из моркови</t>
  </si>
  <si>
    <t>Салат из белокачанной капусты, моркови и кукурузы</t>
  </si>
  <si>
    <t>Печенье</t>
  </si>
  <si>
    <t>Каша гречневая рассыпчатая</t>
  </si>
  <si>
    <t>Салат из свеклы  с растительным маслом</t>
  </si>
  <si>
    <t>Салат "Степной"</t>
  </si>
  <si>
    <t>Салат из белокочанной капусты</t>
  </si>
  <si>
    <t>Каша "Артек" молочная вязкая</t>
  </si>
  <si>
    <t>Свекольник</t>
  </si>
  <si>
    <t>Салат витаминный</t>
  </si>
  <si>
    <t>Салат "Здоровье"</t>
  </si>
  <si>
    <t>Борщ из капусты  с картофелем и сметаной</t>
  </si>
  <si>
    <t>Суп  картофельный с горохом</t>
  </si>
  <si>
    <t>Филе грудки, припущенное с овощами</t>
  </si>
  <si>
    <t>Капуста тушенная</t>
  </si>
  <si>
    <t>Салат из моркови и яблок</t>
  </si>
  <si>
    <t>Суп куллама по-деревенски (суп картофельный с лапшой и мясными фрикадельками или птицей)</t>
  </si>
  <si>
    <t>Печенье овсяное</t>
  </si>
  <si>
    <t>Чай с молоком и сахаром</t>
  </si>
  <si>
    <t>Рыба, запеченная с морковью</t>
  </si>
  <si>
    <t>Примечание:</t>
  </si>
  <si>
    <t>1. Примерное 2-х недельное  меню разработано  для детей в возрасте  от 7 до 11 лет, на основании сборников:</t>
  </si>
  <si>
    <t xml:space="preserve">1.2. </t>
  </si>
  <si>
    <t>1.3.</t>
  </si>
  <si>
    <t>1.5.</t>
  </si>
  <si>
    <t xml:space="preserve">Сборник рецептур блюд и кулинарных изделий для питания школьников под редакцией М.П. Могильный 2007, </t>
  </si>
  <si>
    <t>1.6.</t>
  </si>
  <si>
    <t>1.7.</t>
  </si>
  <si>
    <t>школ интернатов, детских домов и детских оздоровительных учреждениий" г. Перьм 2008.</t>
  </si>
  <si>
    <t xml:space="preserve"> Технология и организация питания в образовательных организациях М.П.Могильный, 2014. </t>
  </si>
  <si>
    <t xml:space="preserve"> Сборник рецептур на продукцию для обучающихся во всех образовательных учреждениях под ред. Могильного М.П., Тутельяна В.А. 2017. </t>
  </si>
  <si>
    <t xml:space="preserve">Сборник рецептур блюд и кулинарных изделий для предприятий общественного питания при общеобразовательных школах под редакцией Лапшиной В.Т. </t>
  </si>
  <si>
    <t>часть 7 - 2008.</t>
  </si>
  <si>
    <t>1.8.</t>
  </si>
  <si>
    <t>В меню включены соки натуральные и кондитерские изделия  промышленного производства.</t>
  </si>
  <si>
    <t>1.9.</t>
  </si>
  <si>
    <t xml:space="preserve">1.1.  "Сборник  технологических карт,  рецептур блюд кулинарных изделий для детского питания ООО Фирма "Партнер", 2011. </t>
  </si>
  <si>
    <t xml:space="preserve">"Сборник  технологических нормативов,  рецептур блюд и кулинарных изделий для школьных образовательных учреждений,  </t>
  </si>
  <si>
    <t xml:space="preserve">"Сборник рецептур на продукцию для обучающихся во всех образовательных учреждениях" г. Москва Дели плюс 2017.  </t>
  </si>
  <si>
    <t xml:space="preserve">1.4. "Сборник рецептур блюд и кулинарных изделий  для предприятий общественного питания"  г. Москва 2004. </t>
  </si>
  <si>
    <t xml:space="preserve">В связи с непредвиденными призводствеными обстоятельствами в примерное меню допускается производить замену одних  продуктов, блюд и кулинарных </t>
  </si>
  <si>
    <t xml:space="preserve">изделий на другие при условии их соответствия по пищевой ценности и в соответствии с приложением № 11 "Таблица замены пищевой продукции </t>
  </si>
  <si>
    <t>в граммах (нетто) с учетом  их пищевой ценности. СанПиН 2.3/2.4.3590-20.</t>
  </si>
  <si>
    <t>Суп молочный с макаронными изделиями</t>
  </si>
  <si>
    <t>Булочка домашняя</t>
  </si>
  <si>
    <t>Салат "Степной" из разных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</si>
</sst>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0" fontId="2" fillId="2" borderId="8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2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wrapText="1"/>
    </xf>
    <xf numFmtId="0" fontId="2" fillId="0" borderId="0" xfId="0" applyFont="1"/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Font="1" applyFill="1"/>
    <xf numFmtId="0" fontId="8" fillId="0" borderId="0" xfId="0" applyFont="1"/>
    <xf numFmtId="16" fontId="8" fillId="0" borderId="0" xfId="0" applyNumberFormat="1" applyFont="1"/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indent="1"/>
    </xf>
    <xf numFmtId="0" fontId="2" fillId="2" borderId="0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indent="1"/>
    </xf>
    <xf numFmtId="0" fontId="2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top"/>
    </xf>
    <xf numFmtId="49" fontId="6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/>
    <xf numFmtId="0" fontId="2" fillId="2" borderId="6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inden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/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4" fillId="2" borderId="6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vertical="top" wrapText="1"/>
    </xf>
    <xf numFmtId="1" fontId="3" fillId="2" borderId="6" xfId="0" applyNumberFormat="1" applyFont="1" applyFill="1" applyBorder="1" applyAlignment="1">
      <alignment horizontal="left" vertical="top"/>
    </xf>
    <xf numFmtId="1" fontId="3" fillId="2" borderId="7" xfId="0" applyNumberFormat="1" applyFont="1" applyFill="1" applyBorder="1" applyAlignment="1">
      <alignment horizontal="left" vertical="top"/>
    </xf>
    <xf numFmtId="1" fontId="3" fillId="2" borderId="8" xfId="0" applyNumberFormat="1" applyFont="1" applyFill="1" applyBorder="1" applyAlignment="1">
      <alignment horizontal="left" vertical="top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07"/>
  <sheetViews>
    <sheetView tabSelected="1" topLeftCell="A265" workbookViewId="0">
      <selection activeCell="D287" sqref="D287"/>
    </sheetView>
  </sheetViews>
  <sheetFormatPr defaultRowHeight="15"/>
  <cols>
    <col min="1" max="1" width="5.140625" customWidth="1"/>
    <col min="3" max="3" width="14.5703125" customWidth="1"/>
    <col min="4" max="4" width="6.42578125" customWidth="1"/>
    <col min="5" max="5" width="7.42578125" customWidth="1"/>
    <col min="6" max="6" width="7.85546875" customWidth="1"/>
    <col min="7" max="7" width="8.140625" customWidth="1"/>
    <col min="8" max="8" width="8.7109375" customWidth="1"/>
    <col min="9" max="9" width="7.710937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7" width="7.42578125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65"/>
      <c r="L1" s="65"/>
      <c r="M1" s="65"/>
      <c r="N1" s="65"/>
      <c r="O1" s="65"/>
      <c r="P1" s="65"/>
      <c r="Q1" s="41"/>
    </row>
    <row r="2" spans="1:17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42"/>
    </row>
    <row r="3" spans="1:17">
      <c r="A3" s="3"/>
      <c r="B3" s="2"/>
      <c r="C3" s="2"/>
      <c r="D3" s="2"/>
      <c r="E3" s="4" t="s">
        <v>2</v>
      </c>
      <c r="F3" s="67">
        <v>1</v>
      </c>
      <c r="G3" s="68"/>
      <c r="H3" s="68"/>
      <c r="I3" s="69" t="s">
        <v>3</v>
      </c>
      <c r="J3" s="69"/>
      <c r="K3" s="70" t="s">
        <v>87</v>
      </c>
      <c r="L3" s="70"/>
      <c r="M3" s="70"/>
      <c r="N3" s="70"/>
      <c r="O3" s="70"/>
      <c r="P3" s="70"/>
      <c r="Q3" s="43"/>
    </row>
    <row r="4" spans="1:17">
      <c r="A4" s="2"/>
      <c r="B4" s="2"/>
      <c r="C4" s="2"/>
      <c r="D4" s="69" t="s">
        <v>4</v>
      </c>
      <c r="E4" s="69"/>
      <c r="F4" s="5" t="s">
        <v>5</v>
      </c>
      <c r="G4" s="2"/>
      <c r="H4" s="2"/>
      <c r="I4" s="69" t="s">
        <v>6</v>
      </c>
      <c r="J4" s="69"/>
      <c r="K4" s="71" t="s">
        <v>7</v>
      </c>
      <c r="L4" s="71"/>
      <c r="M4" s="71"/>
      <c r="N4" s="71"/>
      <c r="O4" s="71"/>
      <c r="P4" s="71"/>
      <c r="Q4" s="44"/>
    </row>
    <row r="5" spans="1:17">
      <c r="A5" s="82" t="s">
        <v>8</v>
      </c>
      <c r="B5" s="82" t="s">
        <v>9</v>
      </c>
      <c r="C5" s="82"/>
      <c r="D5" s="82" t="s">
        <v>10</v>
      </c>
      <c r="E5" s="79" t="s">
        <v>11</v>
      </c>
      <c r="F5" s="79"/>
      <c r="G5" s="79"/>
      <c r="H5" s="82" t="s">
        <v>12</v>
      </c>
      <c r="I5" s="79" t="s">
        <v>13</v>
      </c>
      <c r="J5" s="79"/>
      <c r="K5" s="79"/>
      <c r="L5" s="79"/>
      <c r="M5" s="79" t="s">
        <v>14</v>
      </c>
      <c r="N5" s="79"/>
      <c r="O5" s="79"/>
      <c r="P5" s="79"/>
      <c r="Q5" s="53"/>
    </row>
    <row r="6" spans="1:17">
      <c r="A6" s="83"/>
      <c r="B6" s="84"/>
      <c r="C6" s="85"/>
      <c r="D6" s="83"/>
      <c r="E6" s="6" t="s">
        <v>15</v>
      </c>
      <c r="F6" s="6" t="s">
        <v>16</v>
      </c>
      <c r="G6" s="6" t="s">
        <v>17</v>
      </c>
      <c r="H6" s="83"/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23</v>
      </c>
      <c r="O6" s="6" t="s">
        <v>24</v>
      </c>
      <c r="P6" s="6" t="s">
        <v>25</v>
      </c>
      <c r="Q6" s="53"/>
    </row>
    <row r="7" spans="1:17">
      <c r="A7" s="7">
        <v>1</v>
      </c>
      <c r="B7" s="80">
        <v>2</v>
      </c>
      <c r="C7" s="80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54"/>
    </row>
    <row r="8" spans="1:17">
      <c r="A8" s="81" t="s">
        <v>26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55"/>
    </row>
    <row r="9" spans="1:17" ht="24.75" customHeight="1">
      <c r="A9" s="8">
        <v>6</v>
      </c>
      <c r="B9" s="74" t="s">
        <v>94</v>
      </c>
      <c r="C9" s="74"/>
      <c r="D9" s="8">
        <v>60</v>
      </c>
      <c r="E9" s="10">
        <v>1.3</v>
      </c>
      <c r="F9" s="10">
        <v>3.7</v>
      </c>
      <c r="G9" s="10">
        <v>6.2</v>
      </c>
      <c r="H9" s="10">
        <v>57</v>
      </c>
      <c r="I9" s="10">
        <v>0.02</v>
      </c>
      <c r="J9" s="10">
        <v>12.99</v>
      </c>
      <c r="K9" s="10">
        <v>0</v>
      </c>
      <c r="L9" s="10">
        <v>0</v>
      </c>
      <c r="M9" s="10">
        <v>35.299999999999997</v>
      </c>
      <c r="N9" s="10">
        <v>0</v>
      </c>
      <c r="O9" s="10">
        <v>12.32</v>
      </c>
      <c r="P9" s="10">
        <v>0.45</v>
      </c>
      <c r="Q9" s="55"/>
    </row>
    <row r="10" spans="1:17" ht="27.75" customHeight="1">
      <c r="A10" s="8">
        <v>197</v>
      </c>
      <c r="B10" s="74" t="s">
        <v>27</v>
      </c>
      <c r="C10" s="74"/>
      <c r="D10" s="8">
        <v>160</v>
      </c>
      <c r="E10" s="9">
        <v>5.74</v>
      </c>
      <c r="F10" s="9">
        <v>4.2300000000000004</v>
      </c>
      <c r="G10" s="9">
        <v>38.26</v>
      </c>
      <c r="H10" s="9">
        <v>217.73</v>
      </c>
      <c r="I10" s="9">
        <v>0</v>
      </c>
      <c r="J10" s="9">
        <v>0</v>
      </c>
      <c r="K10" s="9">
        <v>22.5</v>
      </c>
      <c r="L10" s="9">
        <v>0.05</v>
      </c>
      <c r="M10" s="9">
        <v>1.2</v>
      </c>
      <c r="N10" s="9">
        <v>1.5</v>
      </c>
      <c r="O10" s="9">
        <v>0.03</v>
      </c>
      <c r="P10" s="9">
        <v>0.01</v>
      </c>
      <c r="Q10" s="32"/>
    </row>
    <row r="11" spans="1:17" ht="26.25" customHeight="1">
      <c r="A11" s="8">
        <v>1</v>
      </c>
      <c r="B11" s="74" t="s">
        <v>75</v>
      </c>
      <c r="C11" s="74"/>
      <c r="D11" s="10">
        <v>100</v>
      </c>
      <c r="E11" s="10">
        <v>10.3</v>
      </c>
      <c r="F11" s="10">
        <v>10.3</v>
      </c>
      <c r="G11" s="10">
        <v>9.5</v>
      </c>
      <c r="H11" s="10">
        <v>188</v>
      </c>
      <c r="I11" s="10">
        <v>0.08</v>
      </c>
      <c r="J11" s="10">
        <v>1.6</v>
      </c>
      <c r="K11" s="10">
        <v>41.4</v>
      </c>
      <c r="L11" s="10">
        <v>2.5</v>
      </c>
      <c r="M11" s="10">
        <v>25.14</v>
      </c>
      <c r="N11" s="10">
        <v>92.5</v>
      </c>
      <c r="O11" s="10">
        <v>13.8</v>
      </c>
      <c r="P11" s="10">
        <v>1.49</v>
      </c>
      <c r="Q11" s="56"/>
    </row>
    <row r="12" spans="1:17">
      <c r="A12" s="8">
        <v>273</v>
      </c>
      <c r="B12" s="74" t="s">
        <v>28</v>
      </c>
      <c r="C12" s="74"/>
      <c r="D12" s="8">
        <v>200</v>
      </c>
      <c r="E12" s="10">
        <v>0.14000000000000001</v>
      </c>
      <c r="F12" s="9">
        <v>0.03</v>
      </c>
      <c r="G12" s="9">
        <v>10.220000000000001</v>
      </c>
      <c r="H12" s="9">
        <v>42.89</v>
      </c>
      <c r="I12" s="9">
        <v>0</v>
      </c>
      <c r="J12" s="9">
        <v>2.8</v>
      </c>
      <c r="K12" s="9">
        <v>0</v>
      </c>
      <c r="L12" s="9">
        <v>0.01</v>
      </c>
      <c r="M12" s="9">
        <v>3.1</v>
      </c>
      <c r="N12" s="9">
        <v>1.54</v>
      </c>
      <c r="O12" s="9">
        <v>0.84</v>
      </c>
      <c r="P12" s="9">
        <v>7.0000000000000007E-2</v>
      </c>
      <c r="Q12" s="32"/>
    </row>
    <row r="13" spans="1:17">
      <c r="A13" s="10">
        <v>1</v>
      </c>
      <c r="B13" s="74" t="s">
        <v>29</v>
      </c>
      <c r="C13" s="74"/>
      <c r="D13" s="8">
        <v>30</v>
      </c>
      <c r="E13" s="9">
        <v>2.4300000000000002</v>
      </c>
      <c r="F13" s="9">
        <v>0.3</v>
      </c>
      <c r="G13" s="9">
        <v>14.64</v>
      </c>
      <c r="H13" s="9">
        <v>72.599999999999994</v>
      </c>
      <c r="I13" s="9">
        <v>8.9999999999999993E-3</v>
      </c>
      <c r="J13" s="9">
        <v>0</v>
      </c>
      <c r="K13" s="10">
        <v>0</v>
      </c>
      <c r="L13" s="10">
        <v>0.05</v>
      </c>
      <c r="M13" s="10">
        <v>0.9</v>
      </c>
      <c r="N13" s="10">
        <v>26.1</v>
      </c>
      <c r="O13" s="9">
        <v>0.63</v>
      </c>
      <c r="P13" s="9">
        <v>0.05</v>
      </c>
      <c r="Q13" s="32"/>
    </row>
    <row r="14" spans="1:17" ht="16.5" customHeight="1">
      <c r="A14" s="10">
        <v>2</v>
      </c>
      <c r="B14" s="72" t="s">
        <v>82</v>
      </c>
      <c r="C14" s="73"/>
      <c r="D14" s="8">
        <v>20</v>
      </c>
      <c r="E14" s="10">
        <v>1.7</v>
      </c>
      <c r="F14" s="10">
        <v>0.66</v>
      </c>
      <c r="G14" s="10">
        <v>9.66</v>
      </c>
      <c r="H14" s="10">
        <v>51.8</v>
      </c>
      <c r="I14" s="10">
        <v>0.06</v>
      </c>
      <c r="J14" s="9">
        <v>0</v>
      </c>
      <c r="K14" s="9">
        <v>0</v>
      </c>
      <c r="L14" s="10">
        <v>0.11</v>
      </c>
      <c r="M14" s="10">
        <v>10.5</v>
      </c>
      <c r="N14" s="10">
        <v>47.4</v>
      </c>
      <c r="O14" s="10">
        <v>14.1</v>
      </c>
      <c r="P14" s="10">
        <v>1.1599999999999999</v>
      </c>
      <c r="Q14" s="56"/>
    </row>
    <row r="15" spans="1:17">
      <c r="A15" s="11">
        <v>7</v>
      </c>
      <c r="B15" s="74" t="s">
        <v>30</v>
      </c>
      <c r="C15" s="74"/>
      <c r="D15" s="8">
        <v>10</v>
      </c>
      <c r="E15" s="9">
        <v>0.08</v>
      </c>
      <c r="F15" s="9">
        <v>7.25</v>
      </c>
      <c r="G15" s="9">
        <v>0.13</v>
      </c>
      <c r="H15" s="9">
        <v>66.099999999999994</v>
      </c>
      <c r="I15" s="9">
        <v>0</v>
      </c>
      <c r="J15" s="9">
        <v>0</v>
      </c>
      <c r="K15" s="9">
        <v>45</v>
      </c>
      <c r="L15" s="9">
        <v>0.1</v>
      </c>
      <c r="M15" s="9">
        <v>2.4</v>
      </c>
      <c r="N15" s="9">
        <v>3</v>
      </c>
      <c r="O15" s="9">
        <v>0.05</v>
      </c>
      <c r="P15" s="9">
        <v>0.02</v>
      </c>
      <c r="Q15" s="32"/>
    </row>
    <row r="16" spans="1:17">
      <c r="A16" s="75" t="s">
        <v>31</v>
      </c>
      <c r="B16" s="76"/>
      <c r="C16" s="77"/>
      <c r="D16" s="8">
        <v>520</v>
      </c>
      <c r="E16" s="8">
        <f>E10+E11+E12+E13+E14+E15</f>
        <v>20.389999999999997</v>
      </c>
      <c r="F16" s="8">
        <f t="shared" ref="F16:P16" si="0">F10+F11+F12+F13+F14+F15</f>
        <v>22.770000000000003</v>
      </c>
      <c r="G16" s="8">
        <f>G10+G11+G12+G13+G14+G15</f>
        <v>82.41</v>
      </c>
      <c r="H16" s="8">
        <f t="shared" si="0"/>
        <v>639.12</v>
      </c>
      <c r="I16" s="8">
        <f t="shared" si="0"/>
        <v>0.14899999999999999</v>
      </c>
      <c r="J16" s="8">
        <f t="shared" si="0"/>
        <v>4.4000000000000004</v>
      </c>
      <c r="K16" s="8">
        <f t="shared" si="0"/>
        <v>108.9</v>
      </c>
      <c r="L16" s="8">
        <f t="shared" si="0"/>
        <v>2.8199999999999994</v>
      </c>
      <c r="M16" s="8">
        <f t="shared" si="0"/>
        <v>43.24</v>
      </c>
      <c r="N16" s="8">
        <f t="shared" si="0"/>
        <v>172.04000000000002</v>
      </c>
      <c r="O16" s="8">
        <f t="shared" si="0"/>
        <v>29.45</v>
      </c>
      <c r="P16" s="8">
        <f t="shared" si="0"/>
        <v>2.8000000000000003</v>
      </c>
      <c r="Q16" s="31"/>
    </row>
    <row r="17" spans="1:17">
      <c r="A17" s="78" t="s">
        <v>32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57"/>
    </row>
    <row r="18" spans="1:17" ht="27" customHeight="1">
      <c r="A18" s="8">
        <v>24</v>
      </c>
      <c r="B18" s="74" t="s">
        <v>92</v>
      </c>
      <c r="C18" s="74"/>
      <c r="D18" s="8">
        <v>60</v>
      </c>
      <c r="E18" s="10">
        <v>0.99</v>
      </c>
      <c r="F18" s="10">
        <v>5</v>
      </c>
      <c r="G18" s="10">
        <v>5.94</v>
      </c>
      <c r="H18" s="10">
        <v>71.900000000000006</v>
      </c>
      <c r="I18" s="10">
        <v>0</v>
      </c>
      <c r="J18" s="10">
        <v>0</v>
      </c>
      <c r="K18" s="9">
        <v>0</v>
      </c>
      <c r="L18" s="10">
        <v>2.2000000000000002</v>
      </c>
      <c r="M18" s="10">
        <v>3.68</v>
      </c>
      <c r="N18" s="10">
        <v>0.85</v>
      </c>
      <c r="O18" s="10">
        <v>0.22</v>
      </c>
      <c r="P18" s="10">
        <v>0.03</v>
      </c>
      <c r="Q18" s="56"/>
    </row>
    <row r="19" spans="1:17" ht="26.25" customHeight="1">
      <c r="A19" s="8">
        <v>42</v>
      </c>
      <c r="B19" s="74" t="s">
        <v>100</v>
      </c>
      <c r="C19" s="74"/>
      <c r="D19" s="10">
        <v>250</v>
      </c>
      <c r="E19" s="10">
        <v>6.1</v>
      </c>
      <c r="F19" s="10">
        <v>4.2</v>
      </c>
      <c r="G19" s="10">
        <v>17.399999999999999</v>
      </c>
      <c r="H19" s="10">
        <v>130.87</v>
      </c>
      <c r="I19" s="10">
        <v>0.19</v>
      </c>
      <c r="J19" s="10">
        <v>1.8</v>
      </c>
      <c r="K19" s="10">
        <v>222.9</v>
      </c>
      <c r="L19" s="10">
        <v>0.21</v>
      </c>
      <c r="M19" s="10">
        <v>24.8</v>
      </c>
      <c r="N19" s="10">
        <v>58</v>
      </c>
      <c r="O19" s="10">
        <v>22.8</v>
      </c>
      <c r="P19" s="10">
        <v>1.6</v>
      </c>
      <c r="Q19" s="56"/>
    </row>
    <row r="20" spans="1:17" ht="25.5" customHeight="1">
      <c r="A20" s="37">
        <v>261.02</v>
      </c>
      <c r="B20" s="74" t="s">
        <v>84</v>
      </c>
      <c r="C20" s="74"/>
      <c r="D20" s="8">
        <v>180</v>
      </c>
      <c r="E20" s="10">
        <v>16.100000000000001</v>
      </c>
      <c r="F20" s="10">
        <v>18</v>
      </c>
      <c r="G20" s="10">
        <v>19</v>
      </c>
      <c r="H20" s="10">
        <v>301</v>
      </c>
      <c r="I20" s="10">
        <v>0.2</v>
      </c>
      <c r="J20" s="10">
        <v>0.21</v>
      </c>
      <c r="K20" s="10">
        <v>0</v>
      </c>
      <c r="L20" s="10">
        <v>0</v>
      </c>
      <c r="M20" s="10">
        <v>44.56</v>
      </c>
      <c r="N20" s="10">
        <v>0</v>
      </c>
      <c r="O20" s="10">
        <v>49.19</v>
      </c>
      <c r="P20" s="9">
        <v>0.28999999999999998</v>
      </c>
      <c r="Q20" s="32"/>
    </row>
    <row r="21" spans="1:17" ht="26.25" customHeight="1">
      <c r="A21" s="8">
        <v>707</v>
      </c>
      <c r="B21" s="74" t="s">
        <v>44</v>
      </c>
      <c r="C21" s="74"/>
      <c r="D21" s="8">
        <v>200</v>
      </c>
      <c r="E21" s="9">
        <v>0.78</v>
      </c>
      <c r="F21" s="9">
        <v>0.06</v>
      </c>
      <c r="G21" s="9">
        <v>30.1</v>
      </c>
      <c r="H21" s="9">
        <v>125.2</v>
      </c>
      <c r="I21" s="9">
        <v>0.02</v>
      </c>
      <c r="J21" s="9">
        <v>0.8</v>
      </c>
      <c r="K21" s="9">
        <v>0</v>
      </c>
      <c r="L21" s="9">
        <v>1.1000000000000001</v>
      </c>
      <c r="M21" s="9">
        <v>32.6</v>
      </c>
      <c r="N21" s="9">
        <v>29.2</v>
      </c>
      <c r="O21" s="9">
        <v>21</v>
      </c>
      <c r="P21" s="9">
        <v>0.7</v>
      </c>
      <c r="Q21" s="32"/>
    </row>
    <row r="22" spans="1:17" ht="15" customHeight="1">
      <c r="A22" s="10">
        <v>1</v>
      </c>
      <c r="B22" s="74" t="s">
        <v>29</v>
      </c>
      <c r="C22" s="74"/>
      <c r="D22" s="8">
        <v>30</v>
      </c>
      <c r="E22" s="9">
        <v>2.4300000000000002</v>
      </c>
      <c r="F22" s="9">
        <v>0.3</v>
      </c>
      <c r="G22" s="9">
        <v>14.64</v>
      </c>
      <c r="H22" s="9">
        <v>72.599999999999994</v>
      </c>
      <c r="I22" s="9">
        <v>8.9999999999999993E-3</v>
      </c>
      <c r="J22" s="9">
        <v>0</v>
      </c>
      <c r="K22" s="10">
        <v>0</v>
      </c>
      <c r="L22" s="10">
        <v>0.05</v>
      </c>
      <c r="M22" s="10">
        <v>0.9</v>
      </c>
      <c r="N22" s="10">
        <v>26.1</v>
      </c>
      <c r="O22" s="9">
        <v>0.63</v>
      </c>
      <c r="P22" s="9">
        <v>0.05</v>
      </c>
      <c r="Q22" s="32"/>
    </row>
    <row r="23" spans="1:17" ht="15" customHeight="1">
      <c r="A23" s="8">
        <v>2</v>
      </c>
      <c r="B23" s="74" t="s">
        <v>82</v>
      </c>
      <c r="C23" s="74"/>
      <c r="D23" s="8">
        <v>30</v>
      </c>
      <c r="E23" s="10">
        <v>2.5499999999999998</v>
      </c>
      <c r="F23" s="10">
        <v>0.99</v>
      </c>
      <c r="G23" s="10">
        <v>14.49</v>
      </c>
      <c r="H23" s="10">
        <v>77.7</v>
      </c>
      <c r="I23" s="10">
        <v>0.09</v>
      </c>
      <c r="J23" s="9">
        <v>0</v>
      </c>
      <c r="K23" s="9">
        <v>0</v>
      </c>
      <c r="L23" s="10">
        <v>0.16</v>
      </c>
      <c r="M23" s="10">
        <v>15.75</v>
      </c>
      <c r="N23" s="10">
        <v>71.099999999999994</v>
      </c>
      <c r="O23" s="10">
        <v>21.15</v>
      </c>
      <c r="P23" s="10">
        <v>1.75</v>
      </c>
      <c r="Q23" s="56"/>
    </row>
    <row r="24" spans="1:17">
      <c r="A24" s="86" t="s">
        <v>36</v>
      </c>
      <c r="B24" s="87"/>
      <c r="C24" s="88"/>
      <c r="D24" s="8">
        <f>SUM(D18:D23)</f>
        <v>750</v>
      </c>
      <c r="E24" s="9">
        <f>E18+E19+E20+E21+E22+E23</f>
        <v>28.950000000000003</v>
      </c>
      <c r="F24" s="9">
        <f t="shared" ref="F24:P24" si="1">F18+F19+F20+F21+F22+F23</f>
        <v>28.549999999999997</v>
      </c>
      <c r="G24" s="10">
        <v>101.57</v>
      </c>
      <c r="H24" s="9">
        <f t="shared" si="1"/>
        <v>779.2700000000001</v>
      </c>
      <c r="I24" s="9">
        <f t="shared" si="1"/>
        <v>0.50900000000000001</v>
      </c>
      <c r="J24" s="9">
        <f t="shared" si="1"/>
        <v>2.8100000000000005</v>
      </c>
      <c r="K24" s="9">
        <f t="shared" si="1"/>
        <v>222.9</v>
      </c>
      <c r="L24" s="9">
        <f t="shared" si="1"/>
        <v>3.72</v>
      </c>
      <c r="M24" s="9">
        <f t="shared" si="1"/>
        <v>122.29000000000002</v>
      </c>
      <c r="N24" s="9">
        <f t="shared" si="1"/>
        <v>185.25</v>
      </c>
      <c r="O24" s="9">
        <f t="shared" si="1"/>
        <v>114.98999999999998</v>
      </c>
      <c r="P24" s="9">
        <f t="shared" si="1"/>
        <v>4.42</v>
      </c>
      <c r="Q24" s="32"/>
    </row>
    <row r="25" spans="1:17">
      <c r="A25" s="86" t="s">
        <v>37</v>
      </c>
      <c r="B25" s="87"/>
      <c r="C25" s="88"/>
      <c r="D25" s="8"/>
      <c r="E25" s="10">
        <v>43.94</v>
      </c>
      <c r="F25" s="9">
        <f t="shared" ref="F25:P25" si="2">F16+F24</f>
        <v>51.32</v>
      </c>
      <c r="G25" s="9">
        <f t="shared" si="2"/>
        <v>183.98</v>
      </c>
      <c r="H25" s="9">
        <f t="shared" si="2"/>
        <v>1418.39</v>
      </c>
      <c r="I25" s="9">
        <f t="shared" si="2"/>
        <v>0.65800000000000003</v>
      </c>
      <c r="J25" s="9">
        <f t="shared" si="2"/>
        <v>7.2100000000000009</v>
      </c>
      <c r="K25" s="9">
        <f t="shared" si="2"/>
        <v>331.8</v>
      </c>
      <c r="L25" s="9">
        <f t="shared" si="2"/>
        <v>6.5399999999999991</v>
      </c>
      <c r="M25" s="9">
        <f t="shared" si="2"/>
        <v>165.53000000000003</v>
      </c>
      <c r="N25" s="9">
        <f t="shared" si="2"/>
        <v>357.29</v>
      </c>
      <c r="O25" s="9">
        <f t="shared" si="2"/>
        <v>144.43999999999997</v>
      </c>
      <c r="P25" s="9">
        <f t="shared" si="2"/>
        <v>7.2200000000000006</v>
      </c>
      <c r="Q25" s="32"/>
    </row>
    <row r="26" spans="1:17">
      <c r="A26" s="30"/>
      <c r="B26" s="30"/>
      <c r="C26" s="30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7">
      <c r="A27" s="30"/>
      <c r="B27" s="30"/>
      <c r="C27" s="30"/>
      <c r="D27" s="31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7">
      <c r="A28" s="30"/>
      <c r="B28" s="30"/>
      <c r="C28" s="30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7">
      <c r="A29" s="30"/>
      <c r="B29" s="30"/>
      <c r="C29" s="30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7">
      <c r="A30" s="12" t="s">
        <v>0</v>
      </c>
      <c r="B30" s="13"/>
      <c r="C30" s="13"/>
      <c r="D30" s="13"/>
      <c r="E30" s="13"/>
      <c r="F30" s="13"/>
      <c r="G30" s="13"/>
      <c r="H30" s="13"/>
      <c r="I30" s="13"/>
      <c r="J30" s="13"/>
      <c r="K30" s="89"/>
      <c r="L30" s="89"/>
      <c r="M30" s="89"/>
      <c r="N30" s="89"/>
      <c r="O30" s="89"/>
      <c r="P30" s="89"/>
      <c r="Q30" s="45"/>
    </row>
    <row r="31" spans="1:17">
      <c r="A31" s="90" t="s">
        <v>38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46"/>
    </row>
    <row r="32" spans="1:17" ht="15" customHeight="1">
      <c r="A32" s="14"/>
      <c r="B32" s="13"/>
      <c r="C32" s="13"/>
      <c r="D32" s="13"/>
      <c r="E32" s="15" t="s">
        <v>2</v>
      </c>
      <c r="F32" s="91">
        <v>2</v>
      </c>
      <c r="G32" s="92"/>
      <c r="H32" s="92"/>
      <c r="I32" s="93" t="s">
        <v>3</v>
      </c>
      <c r="J32" s="93"/>
      <c r="K32" s="70" t="s">
        <v>87</v>
      </c>
      <c r="L32" s="70"/>
      <c r="M32" s="70"/>
      <c r="N32" s="70"/>
      <c r="O32" s="70"/>
      <c r="P32" s="70"/>
      <c r="Q32" s="43"/>
    </row>
    <row r="33" spans="1:17">
      <c r="A33" s="13"/>
      <c r="B33" s="13"/>
      <c r="C33" s="13"/>
      <c r="D33" s="93" t="s">
        <v>4</v>
      </c>
      <c r="E33" s="93"/>
      <c r="F33" s="16" t="s">
        <v>5</v>
      </c>
      <c r="G33" s="13"/>
      <c r="H33" s="13"/>
      <c r="I33" s="93" t="s">
        <v>6</v>
      </c>
      <c r="J33" s="93"/>
      <c r="K33" s="94" t="s">
        <v>7</v>
      </c>
      <c r="L33" s="94"/>
      <c r="M33" s="94"/>
      <c r="N33" s="94"/>
      <c r="O33" s="94"/>
      <c r="P33" s="94"/>
      <c r="Q33" s="47"/>
    </row>
    <row r="34" spans="1:17">
      <c r="A34" s="95" t="s">
        <v>8</v>
      </c>
      <c r="B34" s="95" t="s">
        <v>9</v>
      </c>
      <c r="C34" s="95"/>
      <c r="D34" s="95" t="s">
        <v>10</v>
      </c>
      <c r="E34" s="99" t="s">
        <v>11</v>
      </c>
      <c r="F34" s="99"/>
      <c r="G34" s="99"/>
      <c r="H34" s="95" t="s">
        <v>12</v>
      </c>
      <c r="I34" s="99" t="s">
        <v>13</v>
      </c>
      <c r="J34" s="99"/>
      <c r="K34" s="99"/>
      <c r="L34" s="99"/>
      <c r="M34" s="99" t="s">
        <v>14</v>
      </c>
      <c r="N34" s="99"/>
      <c r="O34" s="99"/>
      <c r="P34" s="99"/>
      <c r="Q34" s="58"/>
    </row>
    <row r="35" spans="1:17">
      <c r="A35" s="96"/>
      <c r="B35" s="97"/>
      <c r="C35" s="98"/>
      <c r="D35" s="96"/>
      <c r="E35" s="17" t="s">
        <v>15</v>
      </c>
      <c r="F35" s="17" t="s">
        <v>16</v>
      </c>
      <c r="G35" s="17" t="s">
        <v>17</v>
      </c>
      <c r="H35" s="96"/>
      <c r="I35" s="17" t="s">
        <v>18</v>
      </c>
      <c r="J35" s="17" t="s">
        <v>19</v>
      </c>
      <c r="K35" s="17" t="s">
        <v>20</v>
      </c>
      <c r="L35" s="17" t="s">
        <v>21</v>
      </c>
      <c r="M35" s="17" t="s">
        <v>22</v>
      </c>
      <c r="N35" s="17" t="s">
        <v>23</v>
      </c>
      <c r="O35" s="17" t="s">
        <v>24</v>
      </c>
      <c r="P35" s="17" t="s">
        <v>25</v>
      </c>
      <c r="Q35" s="58"/>
    </row>
    <row r="36" spans="1:17">
      <c r="A36" s="18">
        <v>1</v>
      </c>
      <c r="B36" s="100">
        <v>2</v>
      </c>
      <c r="C36" s="100"/>
      <c r="D36" s="18">
        <v>3</v>
      </c>
      <c r="E36" s="18">
        <v>4</v>
      </c>
      <c r="F36" s="18">
        <v>5</v>
      </c>
      <c r="G36" s="18">
        <v>6</v>
      </c>
      <c r="H36" s="18">
        <v>7</v>
      </c>
      <c r="I36" s="18">
        <v>8</v>
      </c>
      <c r="J36" s="18">
        <v>9</v>
      </c>
      <c r="K36" s="18">
        <v>10</v>
      </c>
      <c r="L36" s="18">
        <v>11</v>
      </c>
      <c r="M36" s="18">
        <v>12</v>
      </c>
      <c r="N36" s="18">
        <v>13</v>
      </c>
      <c r="O36" s="18">
        <v>14</v>
      </c>
      <c r="P36" s="18">
        <v>15</v>
      </c>
      <c r="Q36" s="59"/>
    </row>
    <row r="37" spans="1:17">
      <c r="A37" s="78" t="s">
        <v>39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57"/>
    </row>
    <row r="38" spans="1:17" ht="27" customHeight="1">
      <c r="A38" s="8">
        <v>186</v>
      </c>
      <c r="B38" s="74" t="s">
        <v>40</v>
      </c>
      <c r="C38" s="74"/>
      <c r="D38" s="8">
        <v>185</v>
      </c>
      <c r="E38" s="9">
        <v>5.21</v>
      </c>
      <c r="F38" s="9">
        <v>6.95</v>
      </c>
      <c r="G38" s="9">
        <v>37.92</v>
      </c>
      <c r="H38" s="9">
        <v>233.84</v>
      </c>
      <c r="I38" s="9">
        <v>0.04</v>
      </c>
      <c r="J38" s="9">
        <v>0.28999999999999998</v>
      </c>
      <c r="K38" s="9">
        <v>41.5</v>
      </c>
      <c r="L38" s="9">
        <v>0.05</v>
      </c>
      <c r="M38" s="9">
        <v>122.71</v>
      </c>
      <c r="N38" s="9">
        <v>88.5</v>
      </c>
      <c r="O38" s="9">
        <v>13.77</v>
      </c>
      <c r="P38" s="9">
        <v>0.18</v>
      </c>
      <c r="Q38" s="32"/>
    </row>
    <row r="39" spans="1:17">
      <c r="A39" s="10">
        <v>9</v>
      </c>
      <c r="B39" s="74" t="s">
        <v>41</v>
      </c>
      <c r="C39" s="74"/>
      <c r="D39" s="8">
        <v>10</v>
      </c>
      <c r="E39" s="19">
        <v>2.3199999999999998</v>
      </c>
      <c r="F39" s="19">
        <v>2.95</v>
      </c>
      <c r="G39" s="19">
        <v>0</v>
      </c>
      <c r="H39" s="19">
        <v>36.4</v>
      </c>
      <c r="I39" s="9">
        <v>0</v>
      </c>
      <c r="J39" s="19">
        <v>7.0000000000000007E-2</v>
      </c>
      <c r="K39" s="19">
        <v>28.8</v>
      </c>
      <c r="L39" s="19">
        <v>0.05</v>
      </c>
      <c r="M39" s="19">
        <v>88</v>
      </c>
      <c r="N39" s="19">
        <v>50</v>
      </c>
      <c r="O39" s="19">
        <v>3.5</v>
      </c>
      <c r="P39" s="19">
        <v>0.1</v>
      </c>
      <c r="Q39" s="60"/>
    </row>
    <row r="40" spans="1:17" ht="18.75" customHeight="1">
      <c r="A40" s="10">
        <v>266</v>
      </c>
      <c r="B40" s="74" t="s">
        <v>52</v>
      </c>
      <c r="C40" s="74"/>
      <c r="D40" s="8">
        <v>200</v>
      </c>
      <c r="E40" s="9">
        <v>9.1999999999999993</v>
      </c>
      <c r="F40" s="9">
        <v>7.1</v>
      </c>
      <c r="G40" s="9">
        <v>11.03</v>
      </c>
      <c r="H40" s="9">
        <v>148.46</v>
      </c>
      <c r="I40" s="9">
        <v>0.09</v>
      </c>
      <c r="J40" s="9">
        <v>2.6</v>
      </c>
      <c r="K40" s="9">
        <v>44.42</v>
      </c>
      <c r="L40" s="9">
        <v>0.24</v>
      </c>
      <c r="M40" s="9">
        <v>257.92</v>
      </c>
      <c r="N40" s="9">
        <v>271.7</v>
      </c>
      <c r="O40" s="9">
        <v>87.5</v>
      </c>
      <c r="P40" s="9">
        <v>3.28</v>
      </c>
      <c r="Q40" s="32"/>
    </row>
    <row r="41" spans="1:17">
      <c r="A41" s="10">
        <v>1</v>
      </c>
      <c r="B41" s="72" t="s">
        <v>29</v>
      </c>
      <c r="C41" s="73"/>
      <c r="D41" s="8">
        <v>30</v>
      </c>
      <c r="E41" s="9">
        <v>2.4300000000000002</v>
      </c>
      <c r="F41" s="9">
        <v>0.3</v>
      </c>
      <c r="G41" s="9">
        <v>14.64</v>
      </c>
      <c r="H41" s="9">
        <v>72.599999999999994</v>
      </c>
      <c r="I41" s="9">
        <v>8.9999999999999993E-3</v>
      </c>
      <c r="J41" s="9">
        <v>0</v>
      </c>
      <c r="K41" s="10">
        <v>0</v>
      </c>
      <c r="L41" s="10">
        <v>0.05</v>
      </c>
      <c r="M41" s="10">
        <v>0.9</v>
      </c>
      <c r="N41" s="10">
        <v>26.1</v>
      </c>
      <c r="O41" s="9">
        <v>0.63</v>
      </c>
      <c r="P41" s="9">
        <v>0.05</v>
      </c>
      <c r="Q41" s="32"/>
    </row>
    <row r="42" spans="1:17" ht="15" customHeight="1">
      <c r="A42" s="10">
        <v>2</v>
      </c>
      <c r="B42" s="74" t="s">
        <v>82</v>
      </c>
      <c r="C42" s="74"/>
      <c r="D42" s="8">
        <v>20</v>
      </c>
      <c r="E42" s="10">
        <v>1.7</v>
      </c>
      <c r="F42" s="10">
        <v>0.66</v>
      </c>
      <c r="G42" s="10">
        <v>9.66</v>
      </c>
      <c r="H42" s="10">
        <v>51.8</v>
      </c>
      <c r="I42" s="10">
        <v>0.06</v>
      </c>
      <c r="J42" s="9">
        <v>0</v>
      </c>
      <c r="K42" s="9">
        <v>0</v>
      </c>
      <c r="L42" s="10">
        <v>0.11</v>
      </c>
      <c r="M42" s="10">
        <v>10.5</v>
      </c>
      <c r="N42" s="10">
        <v>47.4</v>
      </c>
      <c r="O42" s="10">
        <v>14.1</v>
      </c>
      <c r="P42" s="10">
        <v>1.1599999999999999</v>
      </c>
      <c r="Q42" s="56"/>
    </row>
    <row r="43" spans="1:17" ht="15" customHeight="1">
      <c r="A43" s="8">
        <v>588</v>
      </c>
      <c r="B43" s="74" t="s">
        <v>42</v>
      </c>
      <c r="C43" s="74"/>
      <c r="D43" s="8">
        <v>100</v>
      </c>
      <c r="E43" s="9">
        <v>0.4</v>
      </c>
      <c r="F43" s="9">
        <v>0.4</v>
      </c>
      <c r="G43" s="9">
        <v>9.8000000000000007</v>
      </c>
      <c r="H43" s="9">
        <v>47</v>
      </c>
      <c r="I43" s="9">
        <v>0.03</v>
      </c>
      <c r="J43" s="9">
        <v>10</v>
      </c>
      <c r="K43" s="9">
        <v>5</v>
      </c>
      <c r="L43" s="9">
        <v>0.2</v>
      </c>
      <c r="M43" s="9">
        <v>16</v>
      </c>
      <c r="N43" s="9">
        <v>11</v>
      </c>
      <c r="O43" s="9">
        <v>9</v>
      </c>
      <c r="P43" s="9">
        <v>2.2000000000000002</v>
      </c>
      <c r="Q43" s="32"/>
    </row>
    <row r="44" spans="1:17">
      <c r="A44" s="86" t="s">
        <v>31</v>
      </c>
      <c r="B44" s="87"/>
      <c r="C44" s="88"/>
      <c r="D44" s="8">
        <f>D38+D39+D40+D41+D42+D43</f>
        <v>545</v>
      </c>
      <c r="E44" s="8">
        <f>E38+E39+E40+E41+E42+E43</f>
        <v>21.259999999999994</v>
      </c>
      <c r="F44" s="8">
        <f t="shared" ref="F44:P44" si="3">F38+F39+F40+F41+F42+F43</f>
        <v>18.36</v>
      </c>
      <c r="G44" s="8">
        <f t="shared" si="3"/>
        <v>83.05</v>
      </c>
      <c r="H44" s="8">
        <f t="shared" si="3"/>
        <v>590.1</v>
      </c>
      <c r="I44" s="8">
        <f t="shared" si="3"/>
        <v>0.22900000000000001</v>
      </c>
      <c r="J44" s="8">
        <f t="shared" si="3"/>
        <v>12.96</v>
      </c>
      <c r="K44" s="8">
        <f t="shared" si="3"/>
        <v>119.72</v>
      </c>
      <c r="L44" s="8">
        <f t="shared" si="3"/>
        <v>0.7</v>
      </c>
      <c r="M44" s="8">
        <f t="shared" si="3"/>
        <v>496.03</v>
      </c>
      <c r="N44" s="8">
        <f t="shared" si="3"/>
        <v>494.7</v>
      </c>
      <c r="O44" s="8">
        <f t="shared" si="3"/>
        <v>128.5</v>
      </c>
      <c r="P44" s="8">
        <f t="shared" si="3"/>
        <v>6.97</v>
      </c>
      <c r="Q44" s="31"/>
    </row>
    <row r="45" spans="1:17">
      <c r="A45" s="78" t="s">
        <v>32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57"/>
    </row>
    <row r="46" spans="1:17" ht="13.5" customHeight="1">
      <c r="A46" s="8">
        <v>40</v>
      </c>
      <c r="B46" s="74" t="s">
        <v>93</v>
      </c>
      <c r="C46" s="74"/>
      <c r="D46" s="8">
        <v>60</v>
      </c>
      <c r="E46" s="10">
        <v>1</v>
      </c>
      <c r="F46" s="10">
        <v>2</v>
      </c>
      <c r="G46" s="10">
        <v>4.9000000000000004</v>
      </c>
      <c r="H46" s="10">
        <v>45</v>
      </c>
      <c r="I46" s="10">
        <v>0.04</v>
      </c>
      <c r="J46" s="10">
        <v>1.79</v>
      </c>
      <c r="K46" s="9">
        <v>0</v>
      </c>
      <c r="L46" s="10">
        <v>0</v>
      </c>
      <c r="M46" s="10">
        <v>11.07</v>
      </c>
      <c r="N46" s="10">
        <v>0</v>
      </c>
      <c r="O46" s="10">
        <v>11.72</v>
      </c>
      <c r="P46" s="10">
        <v>0.37</v>
      </c>
      <c r="Q46" s="56"/>
    </row>
    <row r="47" spans="1:17" ht="27" customHeight="1">
      <c r="A47" s="8">
        <v>56</v>
      </c>
      <c r="B47" s="72" t="s">
        <v>43</v>
      </c>
      <c r="C47" s="73"/>
      <c r="D47" s="8">
        <v>250</v>
      </c>
      <c r="E47" s="9">
        <v>2.6829999999999998</v>
      </c>
      <c r="F47" s="9">
        <v>6.1710000000000003</v>
      </c>
      <c r="G47" s="9">
        <v>13.840999999999999</v>
      </c>
      <c r="H47" s="9">
        <v>120.80500000000001</v>
      </c>
      <c r="I47" s="9">
        <v>1.2E-2</v>
      </c>
      <c r="J47" s="9">
        <v>1.7070000000000001</v>
      </c>
      <c r="K47" s="9">
        <v>195.85400000000001</v>
      </c>
      <c r="L47" s="9">
        <v>2.2679999999999998</v>
      </c>
      <c r="M47" s="9">
        <v>9.0730000000000004</v>
      </c>
      <c r="N47" s="9">
        <v>23.122</v>
      </c>
      <c r="O47" s="9">
        <v>8.39</v>
      </c>
      <c r="P47" s="9">
        <v>0.28000000000000003</v>
      </c>
      <c r="Q47" s="32"/>
    </row>
    <row r="48" spans="1:17" ht="27" customHeight="1">
      <c r="A48" s="8">
        <v>81</v>
      </c>
      <c r="B48" s="74" t="s">
        <v>57</v>
      </c>
      <c r="C48" s="74"/>
      <c r="D48" s="8">
        <v>200</v>
      </c>
      <c r="E48" s="9">
        <v>11.64</v>
      </c>
      <c r="F48" s="9">
        <v>12.28</v>
      </c>
      <c r="G48" s="9">
        <v>30.28</v>
      </c>
      <c r="H48" s="9">
        <v>278.91000000000003</v>
      </c>
      <c r="I48" s="9">
        <v>0.19</v>
      </c>
      <c r="J48" s="9">
        <v>26.2</v>
      </c>
      <c r="K48" s="9">
        <v>73.67</v>
      </c>
      <c r="L48" s="9">
        <v>0.44</v>
      </c>
      <c r="M48" s="9">
        <v>60.9</v>
      </c>
      <c r="N48" s="9">
        <v>120.5</v>
      </c>
      <c r="O48" s="9">
        <v>37.64</v>
      </c>
      <c r="P48" s="9">
        <v>1.46</v>
      </c>
      <c r="Q48" s="32"/>
    </row>
    <row r="49" spans="1:17" ht="24.75" customHeight="1">
      <c r="A49" s="8">
        <v>707</v>
      </c>
      <c r="B49" s="74" t="s">
        <v>44</v>
      </c>
      <c r="C49" s="74"/>
      <c r="D49" s="8">
        <v>200</v>
      </c>
      <c r="E49" s="9">
        <v>0.78</v>
      </c>
      <c r="F49" s="9">
        <v>0.06</v>
      </c>
      <c r="G49" s="9">
        <v>30.1</v>
      </c>
      <c r="H49" s="9">
        <v>125.2</v>
      </c>
      <c r="I49" s="9">
        <v>0.02</v>
      </c>
      <c r="J49" s="9">
        <v>0.8</v>
      </c>
      <c r="K49" s="9">
        <v>0</v>
      </c>
      <c r="L49" s="9">
        <v>1.1000000000000001</v>
      </c>
      <c r="M49" s="9">
        <v>32.6</v>
      </c>
      <c r="N49" s="9">
        <v>29.2</v>
      </c>
      <c r="O49" s="9">
        <v>21</v>
      </c>
      <c r="P49" s="9">
        <v>0.7</v>
      </c>
      <c r="Q49" s="32"/>
    </row>
    <row r="50" spans="1:17" ht="15" customHeight="1">
      <c r="A50" s="10">
        <v>1</v>
      </c>
      <c r="B50" s="74" t="s">
        <v>29</v>
      </c>
      <c r="C50" s="74"/>
      <c r="D50" s="8">
        <v>30</v>
      </c>
      <c r="E50" s="9">
        <v>2.4300000000000002</v>
      </c>
      <c r="F50" s="9">
        <v>0.3</v>
      </c>
      <c r="G50" s="9">
        <v>14.64</v>
      </c>
      <c r="H50" s="9">
        <v>72.599999999999994</v>
      </c>
      <c r="I50" s="9">
        <v>8.9999999999999993E-3</v>
      </c>
      <c r="J50" s="9">
        <v>0</v>
      </c>
      <c r="K50" s="10">
        <v>0</v>
      </c>
      <c r="L50" s="10">
        <v>0.05</v>
      </c>
      <c r="M50" s="10">
        <v>0.9</v>
      </c>
      <c r="N50" s="10">
        <v>26.1</v>
      </c>
      <c r="O50" s="9">
        <v>0.63</v>
      </c>
      <c r="P50" s="9">
        <v>0.05</v>
      </c>
      <c r="Q50" s="32"/>
    </row>
    <row r="51" spans="1:17" ht="16.5" customHeight="1">
      <c r="A51" s="8">
        <v>20</v>
      </c>
      <c r="B51" s="101" t="s">
        <v>90</v>
      </c>
      <c r="C51" s="102"/>
      <c r="D51" s="8">
        <v>30</v>
      </c>
      <c r="E51" s="10">
        <v>2.2000000000000002</v>
      </c>
      <c r="F51" s="10">
        <v>3</v>
      </c>
      <c r="G51" s="10">
        <v>22.4</v>
      </c>
      <c r="H51" s="10">
        <v>122</v>
      </c>
      <c r="I51" s="10">
        <v>0.01</v>
      </c>
      <c r="J51" s="10">
        <v>0</v>
      </c>
      <c r="K51" s="10">
        <v>21</v>
      </c>
      <c r="L51" s="9">
        <v>0</v>
      </c>
      <c r="M51" s="10">
        <v>8.8000000000000007</v>
      </c>
      <c r="N51" s="10">
        <v>0</v>
      </c>
      <c r="O51" s="10">
        <v>6</v>
      </c>
      <c r="P51" s="10">
        <v>4.5999999999999996</v>
      </c>
      <c r="Q51" s="56"/>
    </row>
    <row r="52" spans="1:17" ht="15" customHeight="1">
      <c r="A52" s="8">
        <v>2</v>
      </c>
      <c r="B52" s="74" t="s">
        <v>82</v>
      </c>
      <c r="C52" s="74"/>
      <c r="D52" s="8">
        <v>30</v>
      </c>
      <c r="E52" s="10">
        <v>2.5499999999999998</v>
      </c>
      <c r="F52" s="10">
        <v>0.99</v>
      </c>
      <c r="G52" s="10">
        <v>14.49</v>
      </c>
      <c r="H52" s="10">
        <v>77.7</v>
      </c>
      <c r="I52" s="10">
        <v>0.09</v>
      </c>
      <c r="J52" s="9">
        <v>0</v>
      </c>
      <c r="K52" s="9">
        <v>0</v>
      </c>
      <c r="L52" s="10">
        <v>0.16</v>
      </c>
      <c r="M52" s="10">
        <v>15.75</v>
      </c>
      <c r="N52" s="10">
        <v>71.099999999999994</v>
      </c>
      <c r="O52" s="10">
        <v>21.15</v>
      </c>
      <c r="P52" s="10">
        <v>1.75</v>
      </c>
      <c r="Q52" s="56"/>
    </row>
    <row r="53" spans="1:17">
      <c r="A53" s="86" t="s">
        <v>45</v>
      </c>
      <c r="B53" s="87"/>
      <c r="C53" s="88"/>
      <c r="D53" s="8">
        <f>SUM(D46:D52)</f>
        <v>800</v>
      </c>
      <c r="E53" s="9">
        <f>SUM(E46:E52)</f>
        <v>23.283000000000001</v>
      </c>
      <c r="F53" s="9">
        <f t="shared" ref="F53:P53" si="4">SUM(F46:F52)</f>
        <v>24.800999999999998</v>
      </c>
      <c r="G53" s="9">
        <f t="shared" si="4"/>
        <v>130.65100000000001</v>
      </c>
      <c r="H53" s="9">
        <f t="shared" si="4"/>
        <v>842.21500000000015</v>
      </c>
      <c r="I53" s="9">
        <f t="shared" si="4"/>
        <v>0.371</v>
      </c>
      <c r="J53" s="9">
        <f t="shared" si="4"/>
        <v>30.497</v>
      </c>
      <c r="K53" s="9">
        <f t="shared" si="4"/>
        <v>290.524</v>
      </c>
      <c r="L53" s="9">
        <f t="shared" si="4"/>
        <v>4.0179999999999998</v>
      </c>
      <c r="M53" s="9">
        <f t="shared" si="4"/>
        <v>139.09300000000002</v>
      </c>
      <c r="N53" s="9">
        <f t="shared" si="4"/>
        <v>270.02199999999999</v>
      </c>
      <c r="O53" s="9">
        <f t="shared" si="4"/>
        <v>106.53</v>
      </c>
      <c r="P53" s="9">
        <f t="shared" si="4"/>
        <v>9.2099999999999991</v>
      </c>
      <c r="Q53" s="32"/>
    </row>
    <row r="54" spans="1:17">
      <c r="A54" s="86" t="s">
        <v>37</v>
      </c>
      <c r="B54" s="87"/>
      <c r="C54" s="88"/>
      <c r="D54" s="8"/>
      <c r="E54" s="9">
        <f t="shared" ref="E54:P54" si="5">E44+E53</f>
        <v>44.542999999999992</v>
      </c>
      <c r="F54" s="9">
        <f t="shared" si="5"/>
        <v>43.161000000000001</v>
      </c>
      <c r="G54" s="9">
        <f t="shared" si="5"/>
        <v>213.70100000000002</v>
      </c>
      <c r="H54" s="9">
        <f t="shared" si="5"/>
        <v>1432.3150000000001</v>
      </c>
      <c r="I54" s="9">
        <f t="shared" si="5"/>
        <v>0.6</v>
      </c>
      <c r="J54" s="9">
        <f t="shared" si="5"/>
        <v>43.457000000000001</v>
      </c>
      <c r="K54" s="9">
        <f t="shared" si="5"/>
        <v>410.24400000000003</v>
      </c>
      <c r="L54" s="9">
        <f t="shared" si="5"/>
        <v>4.718</v>
      </c>
      <c r="M54" s="9">
        <f t="shared" si="5"/>
        <v>635.12300000000005</v>
      </c>
      <c r="N54" s="9">
        <f t="shared" si="5"/>
        <v>764.72199999999998</v>
      </c>
      <c r="O54" s="9">
        <f t="shared" si="5"/>
        <v>235.03</v>
      </c>
      <c r="P54" s="9">
        <f t="shared" si="5"/>
        <v>16.18</v>
      </c>
      <c r="Q54" s="32"/>
    </row>
    <row r="55" spans="1:17">
      <c r="A55" s="30"/>
      <c r="B55" s="30"/>
      <c r="C55" s="30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7">
      <c r="A56" s="30"/>
      <c r="B56" s="30"/>
      <c r="C56" s="30"/>
      <c r="D56" s="31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7">
      <c r="A57" s="30"/>
      <c r="B57" s="30"/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7">
      <c r="A58" s="30"/>
      <c r="B58" s="30"/>
      <c r="C58" s="30"/>
      <c r="D58" s="31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7">
      <c r="A59" s="30"/>
      <c r="B59" s="30"/>
      <c r="C59" s="30"/>
      <c r="D59" s="31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7">
      <c r="A60" s="12" t="s">
        <v>0</v>
      </c>
      <c r="B60" s="13"/>
      <c r="C60" s="13"/>
      <c r="D60" s="13"/>
      <c r="E60" s="13"/>
      <c r="F60" s="13"/>
      <c r="G60" s="13"/>
      <c r="H60" s="13"/>
      <c r="I60" s="13"/>
      <c r="J60" s="13"/>
      <c r="K60" s="89"/>
      <c r="L60" s="89"/>
      <c r="M60" s="89"/>
      <c r="N60" s="89"/>
      <c r="O60" s="89"/>
      <c r="P60" s="89"/>
      <c r="Q60" s="45"/>
    </row>
    <row r="61" spans="1:17">
      <c r="A61" s="90" t="s">
        <v>46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46"/>
    </row>
    <row r="62" spans="1:17" ht="15" customHeight="1">
      <c r="A62" s="14"/>
      <c r="B62" s="13"/>
      <c r="C62" s="13"/>
      <c r="D62" s="13"/>
      <c r="E62" s="15" t="s">
        <v>2</v>
      </c>
      <c r="F62" s="91">
        <v>3</v>
      </c>
      <c r="G62" s="92"/>
      <c r="H62" s="92"/>
      <c r="I62" s="93" t="s">
        <v>3</v>
      </c>
      <c r="J62" s="93"/>
      <c r="K62" s="70" t="s">
        <v>87</v>
      </c>
      <c r="L62" s="70"/>
      <c r="M62" s="70"/>
      <c r="N62" s="70"/>
      <c r="O62" s="70"/>
      <c r="P62" s="70"/>
      <c r="Q62" s="43"/>
    </row>
    <row r="63" spans="1:17">
      <c r="A63" s="13"/>
      <c r="B63" s="13"/>
      <c r="C63" s="13"/>
      <c r="D63" s="93" t="s">
        <v>4</v>
      </c>
      <c r="E63" s="93"/>
      <c r="F63" s="16" t="s">
        <v>5</v>
      </c>
      <c r="G63" s="13"/>
      <c r="H63" s="13"/>
      <c r="I63" s="93" t="s">
        <v>6</v>
      </c>
      <c r="J63" s="93"/>
      <c r="K63" s="94" t="s">
        <v>7</v>
      </c>
      <c r="L63" s="94"/>
      <c r="M63" s="94"/>
      <c r="N63" s="94"/>
      <c r="O63" s="94"/>
      <c r="P63" s="94"/>
      <c r="Q63" s="47"/>
    </row>
    <row r="64" spans="1:17">
      <c r="A64" s="95" t="s">
        <v>8</v>
      </c>
      <c r="B64" s="95" t="s">
        <v>9</v>
      </c>
      <c r="C64" s="95"/>
      <c r="D64" s="95" t="s">
        <v>10</v>
      </c>
      <c r="E64" s="99" t="s">
        <v>11</v>
      </c>
      <c r="F64" s="99"/>
      <c r="G64" s="99"/>
      <c r="H64" s="95" t="s">
        <v>12</v>
      </c>
      <c r="I64" s="99" t="s">
        <v>13</v>
      </c>
      <c r="J64" s="99"/>
      <c r="K64" s="99"/>
      <c r="L64" s="99"/>
      <c r="M64" s="99" t="s">
        <v>14</v>
      </c>
      <c r="N64" s="99"/>
      <c r="O64" s="99"/>
      <c r="P64" s="99"/>
      <c r="Q64" s="58"/>
    </row>
    <row r="65" spans="1:17">
      <c r="A65" s="96"/>
      <c r="B65" s="97"/>
      <c r="C65" s="98"/>
      <c r="D65" s="96"/>
      <c r="E65" s="17" t="s">
        <v>15</v>
      </c>
      <c r="F65" s="17" t="s">
        <v>16</v>
      </c>
      <c r="G65" s="17" t="s">
        <v>17</v>
      </c>
      <c r="H65" s="96"/>
      <c r="I65" s="17" t="s">
        <v>18</v>
      </c>
      <c r="J65" s="17" t="s">
        <v>19</v>
      </c>
      <c r="K65" s="17" t="s">
        <v>20</v>
      </c>
      <c r="L65" s="17" t="s">
        <v>21</v>
      </c>
      <c r="M65" s="17" t="s">
        <v>22</v>
      </c>
      <c r="N65" s="17" t="s">
        <v>23</v>
      </c>
      <c r="O65" s="17" t="s">
        <v>24</v>
      </c>
      <c r="P65" s="17" t="s">
        <v>25</v>
      </c>
      <c r="Q65" s="58"/>
    </row>
    <row r="66" spans="1:17">
      <c r="A66" s="18">
        <v>1</v>
      </c>
      <c r="B66" s="100">
        <v>2</v>
      </c>
      <c r="C66" s="100"/>
      <c r="D66" s="18">
        <v>3</v>
      </c>
      <c r="E66" s="18">
        <v>4</v>
      </c>
      <c r="F66" s="18">
        <v>5</v>
      </c>
      <c r="G66" s="18">
        <v>6</v>
      </c>
      <c r="H66" s="18">
        <v>7</v>
      </c>
      <c r="I66" s="18">
        <v>8</v>
      </c>
      <c r="J66" s="18">
        <v>9</v>
      </c>
      <c r="K66" s="18">
        <v>10</v>
      </c>
      <c r="L66" s="18">
        <v>11</v>
      </c>
      <c r="M66" s="18">
        <v>12</v>
      </c>
      <c r="N66" s="18">
        <v>13</v>
      </c>
      <c r="O66" s="18">
        <v>14</v>
      </c>
      <c r="P66" s="18">
        <v>15</v>
      </c>
      <c r="Q66" s="59"/>
    </row>
    <row r="67" spans="1:17">
      <c r="A67" s="78" t="s">
        <v>39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57"/>
    </row>
    <row r="68" spans="1:17" ht="26.25" customHeight="1">
      <c r="A68" s="8">
        <v>78</v>
      </c>
      <c r="B68" s="74" t="s">
        <v>131</v>
      </c>
      <c r="C68" s="74"/>
      <c r="D68" s="8">
        <v>250</v>
      </c>
      <c r="E68" s="10">
        <v>6.9</v>
      </c>
      <c r="F68" s="10">
        <v>5.2</v>
      </c>
      <c r="G68" s="10">
        <v>19.899999999999999</v>
      </c>
      <c r="H68" s="10">
        <v>150</v>
      </c>
      <c r="I68" s="10">
        <v>0.06</v>
      </c>
      <c r="J68" s="10">
        <v>0.65</v>
      </c>
      <c r="K68" s="10">
        <v>0</v>
      </c>
      <c r="L68" s="10">
        <v>0</v>
      </c>
      <c r="M68" s="10">
        <v>135.61000000000001</v>
      </c>
      <c r="N68" s="10">
        <v>0</v>
      </c>
      <c r="O68" s="10">
        <v>18.010000000000002</v>
      </c>
      <c r="P68" s="10">
        <v>0.39</v>
      </c>
      <c r="Q68" s="32"/>
    </row>
    <row r="69" spans="1:17" ht="17.25" customHeight="1">
      <c r="A69" s="8">
        <v>290</v>
      </c>
      <c r="B69" s="74" t="s">
        <v>132</v>
      </c>
      <c r="C69" s="74"/>
      <c r="D69" s="8">
        <v>100</v>
      </c>
      <c r="E69" s="10">
        <v>6.9</v>
      </c>
      <c r="F69" s="10">
        <v>10.4</v>
      </c>
      <c r="G69" s="10">
        <v>50.4</v>
      </c>
      <c r="H69" s="10">
        <v>328</v>
      </c>
      <c r="I69" s="10">
        <v>0.06</v>
      </c>
      <c r="J69" s="10">
        <v>0</v>
      </c>
      <c r="K69" s="10">
        <v>0</v>
      </c>
      <c r="L69" s="10">
        <v>0</v>
      </c>
      <c r="M69" s="10">
        <v>13.66</v>
      </c>
      <c r="N69" s="10">
        <v>0</v>
      </c>
      <c r="O69" s="10">
        <v>8.4600000000000009</v>
      </c>
      <c r="P69" s="10">
        <v>0.72</v>
      </c>
      <c r="Q69" s="56"/>
    </row>
    <row r="70" spans="1:17">
      <c r="A70" s="8">
        <v>271</v>
      </c>
      <c r="B70" s="74" t="s">
        <v>47</v>
      </c>
      <c r="C70" s="74"/>
      <c r="D70" s="8">
        <v>200</v>
      </c>
      <c r="E70" s="9">
        <v>0.08</v>
      </c>
      <c r="F70" s="9">
        <v>0.02</v>
      </c>
      <c r="G70" s="9">
        <v>10.01</v>
      </c>
      <c r="H70" s="9">
        <v>40.51</v>
      </c>
      <c r="I70" s="9">
        <v>0</v>
      </c>
      <c r="J70" s="9">
        <v>0</v>
      </c>
      <c r="K70" s="9">
        <v>0</v>
      </c>
      <c r="L70" s="9">
        <v>0</v>
      </c>
      <c r="M70" s="9">
        <v>0.3</v>
      </c>
      <c r="N70" s="9">
        <v>0</v>
      </c>
      <c r="O70" s="9">
        <v>0</v>
      </c>
      <c r="P70" s="9">
        <v>0.03</v>
      </c>
      <c r="Q70" s="32"/>
    </row>
    <row r="71" spans="1:17">
      <c r="A71" s="10">
        <v>1</v>
      </c>
      <c r="B71" s="72" t="s">
        <v>29</v>
      </c>
      <c r="C71" s="73"/>
      <c r="D71" s="8">
        <v>30</v>
      </c>
      <c r="E71" s="9">
        <v>2.4300000000000002</v>
      </c>
      <c r="F71" s="9">
        <v>0.3</v>
      </c>
      <c r="G71" s="9">
        <v>14.64</v>
      </c>
      <c r="H71" s="9">
        <v>72.599999999999994</v>
      </c>
      <c r="I71" s="9">
        <v>8.9999999999999993E-3</v>
      </c>
      <c r="J71" s="9">
        <v>0</v>
      </c>
      <c r="K71" s="10">
        <v>0</v>
      </c>
      <c r="L71" s="10">
        <v>0.05</v>
      </c>
      <c r="M71" s="10">
        <v>0.9</v>
      </c>
      <c r="N71" s="10">
        <v>26.1</v>
      </c>
      <c r="O71" s="9">
        <v>0.63</v>
      </c>
      <c r="P71" s="9">
        <v>0.05</v>
      </c>
      <c r="Q71" s="32"/>
    </row>
    <row r="72" spans="1:17" ht="15" customHeight="1">
      <c r="A72" s="10">
        <v>2</v>
      </c>
      <c r="B72" s="74" t="s">
        <v>82</v>
      </c>
      <c r="C72" s="74"/>
      <c r="D72" s="8">
        <v>20</v>
      </c>
      <c r="E72" s="10">
        <v>1.7</v>
      </c>
      <c r="F72" s="10">
        <v>0.66</v>
      </c>
      <c r="G72" s="10">
        <v>9.66</v>
      </c>
      <c r="H72" s="10">
        <v>51.8</v>
      </c>
      <c r="I72" s="10">
        <v>0.06</v>
      </c>
      <c r="J72" s="9">
        <v>0</v>
      </c>
      <c r="K72" s="9">
        <v>0</v>
      </c>
      <c r="L72" s="10">
        <v>0.11</v>
      </c>
      <c r="M72" s="10">
        <v>10.5</v>
      </c>
      <c r="N72" s="10">
        <v>47.4</v>
      </c>
      <c r="O72" s="10">
        <v>14.1</v>
      </c>
      <c r="P72" s="10">
        <v>1.1599999999999999</v>
      </c>
      <c r="Q72" s="56"/>
    </row>
    <row r="73" spans="1:17">
      <c r="A73" s="8">
        <v>588</v>
      </c>
      <c r="B73" s="74" t="s">
        <v>42</v>
      </c>
      <c r="C73" s="74"/>
      <c r="D73" s="8">
        <v>100</v>
      </c>
      <c r="E73" s="9">
        <v>0.4</v>
      </c>
      <c r="F73" s="9">
        <v>0.4</v>
      </c>
      <c r="G73" s="9">
        <v>9.8000000000000007</v>
      </c>
      <c r="H73" s="9">
        <v>47</v>
      </c>
      <c r="I73" s="9">
        <v>0.03</v>
      </c>
      <c r="J73" s="9">
        <v>10</v>
      </c>
      <c r="K73" s="9">
        <v>5</v>
      </c>
      <c r="L73" s="9">
        <v>0.2</v>
      </c>
      <c r="M73" s="9">
        <v>16</v>
      </c>
      <c r="N73" s="9">
        <v>11</v>
      </c>
      <c r="O73" s="9">
        <v>9</v>
      </c>
      <c r="P73" s="9">
        <v>2.2000000000000002</v>
      </c>
      <c r="Q73" s="32"/>
    </row>
    <row r="74" spans="1:17">
      <c r="A74" s="86" t="s">
        <v>48</v>
      </c>
      <c r="B74" s="87"/>
      <c r="C74" s="88"/>
      <c r="D74" s="8">
        <f>D68+D69+D70+D71+D72+D73</f>
        <v>700</v>
      </c>
      <c r="E74" s="8">
        <f t="shared" ref="E74:P74" si="6">E68+E69+E70+E71+E72+E73</f>
        <v>18.41</v>
      </c>
      <c r="F74" s="8">
        <f t="shared" si="6"/>
        <v>16.98</v>
      </c>
      <c r="G74" s="8">
        <f t="shared" si="6"/>
        <v>114.41</v>
      </c>
      <c r="H74" s="8">
        <f t="shared" si="6"/>
        <v>689.91</v>
      </c>
      <c r="I74" s="8">
        <f t="shared" si="6"/>
        <v>0.219</v>
      </c>
      <c r="J74" s="8">
        <f t="shared" si="6"/>
        <v>10.65</v>
      </c>
      <c r="K74" s="8">
        <f t="shared" si="6"/>
        <v>5</v>
      </c>
      <c r="L74" s="8">
        <f t="shared" si="6"/>
        <v>0.36</v>
      </c>
      <c r="M74" s="8">
        <f t="shared" si="6"/>
        <v>176.97000000000003</v>
      </c>
      <c r="N74" s="8">
        <f t="shared" si="6"/>
        <v>84.5</v>
      </c>
      <c r="O74" s="8">
        <f t="shared" si="6"/>
        <v>50.2</v>
      </c>
      <c r="P74" s="8">
        <f t="shared" si="6"/>
        <v>4.55</v>
      </c>
      <c r="Q74" s="31"/>
    </row>
    <row r="75" spans="1:17">
      <c r="A75" s="78" t="s">
        <v>32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57"/>
    </row>
    <row r="76" spans="1:17" ht="13.5" customHeight="1">
      <c r="A76" s="8">
        <v>45</v>
      </c>
      <c r="B76" s="74" t="s">
        <v>55</v>
      </c>
      <c r="C76" s="74"/>
      <c r="D76" s="8">
        <v>60</v>
      </c>
      <c r="E76" s="9">
        <v>0.82</v>
      </c>
      <c r="F76" s="9">
        <v>3.71</v>
      </c>
      <c r="G76" s="9">
        <v>5.0599999999999996</v>
      </c>
      <c r="H76" s="9">
        <v>56.8</v>
      </c>
      <c r="I76" s="9">
        <v>0.04</v>
      </c>
      <c r="J76" s="9">
        <v>6.15</v>
      </c>
      <c r="K76" s="9">
        <v>0</v>
      </c>
      <c r="L76" s="9">
        <v>0</v>
      </c>
      <c r="M76" s="9">
        <v>13.92</v>
      </c>
      <c r="N76" s="9">
        <v>26.98</v>
      </c>
      <c r="O76" s="9">
        <v>12.45</v>
      </c>
      <c r="P76" s="9">
        <v>0.51</v>
      </c>
      <c r="Q76" s="32"/>
    </row>
    <row r="77" spans="1:17" ht="27" customHeight="1">
      <c r="A77" s="8">
        <v>98</v>
      </c>
      <c r="B77" s="74" t="s">
        <v>78</v>
      </c>
      <c r="C77" s="74"/>
      <c r="D77" s="8">
        <v>250</v>
      </c>
      <c r="E77" s="10">
        <v>2.2000000000000002</v>
      </c>
      <c r="F77" s="10">
        <v>6.2</v>
      </c>
      <c r="G77" s="10">
        <v>14.6</v>
      </c>
      <c r="H77" s="10">
        <v>123.7</v>
      </c>
      <c r="I77" s="10">
        <v>0.06</v>
      </c>
      <c r="J77" s="10">
        <v>24.5</v>
      </c>
      <c r="K77" s="10">
        <v>207.8</v>
      </c>
      <c r="L77" s="10">
        <v>2.4</v>
      </c>
      <c r="M77" s="10">
        <v>33.6</v>
      </c>
      <c r="N77" s="10">
        <v>55.1</v>
      </c>
      <c r="O77" s="10">
        <v>21.6</v>
      </c>
      <c r="P77" s="10">
        <v>0.77</v>
      </c>
      <c r="Q77" s="56"/>
    </row>
    <row r="78" spans="1:17" ht="27.75" customHeight="1">
      <c r="A78" s="8">
        <v>2</v>
      </c>
      <c r="B78" s="72" t="s">
        <v>76</v>
      </c>
      <c r="C78" s="73"/>
      <c r="D78" s="10">
        <v>110</v>
      </c>
      <c r="E78" s="10">
        <v>10.5</v>
      </c>
      <c r="F78" s="10">
        <v>10.5</v>
      </c>
      <c r="G78" s="10">
        <v>9.6999999999999993</v>
      </c>
      <c r="H78" s="10">
        <v>191</v>
      </c>
      <c r="I78" s="10">
        <v>0.08</v>
      </c>
      <c r="J78" s="10">
        <v>1.6</v>
      </c>
      <c r="K78" s="10">
        <v>42.1</v>
      </c>
      <c r="L78" s="10">
        <v>2.5</v>
      </c>
      <c r="M78" s="10">
        <v>25.6</v>
      </c>
      <c r="N78" s="10">
        <v>94.8</v>
      </c>
      <c r="O78" s="10">
        <v>14.1</v>
      </c>
      <c r="P78" s="10">
        <v>1.5</v>
      </c>
      <c r="Q78" s="56"/>
    </row>
    <row r="79" spans="1:17" ht="14.25" customHeight="1">
      <c r="A79" s="8">
        <v>163</v>
      </c>
      <c r="B79" s="101" t="s">
        <v>85</v>
      </c>
      <c r="C79" s="102"/>
      <c r="D79" s="8">
        <v>150</v>
      </c>
      <c r="E79" s="10">
        <v>15.68</v>
      </c>
      <c r="F79" s="10">
        <v>4.71</v>
      </c>
      <c r="G79" s="10">
        <v>32.770000000000003</v>
      </c>
      <c r="H79" s="10">
        <v>236.37</v>
      </c>
      <c r="I79" s="10">
        <v>0.61</v>
      </c>
      <c r="J79" s="9">
        <v>0</v>
      </c>
      <c r="K79" s="10">
        <v>23.86</v>
      </c>
      <c r="L79" s="10">
        <v>0.39</v>
      </c>
      <c r="M79" s="10">
        <v>61.72</v>
      </c>
      <c r="N79" s="10">
        <v>155.18</v>
      </c>
      <c r="O79" s="10">
        <v>59.87</v>
      </c>
      <c r="P79" s="10">
        <v>4.7699999999999996</v>
      </c>
      <c r="Q79" s="56"/>
    </row>
    <row r="80" spans="1:17" ht="24.75" customHeight="1">
      <c r="A80" s="8">
        <v>282</v>
      </c>
      <c r="B80" s="74" t="s">
        <v>49</v>
      </c>
      <c r="C80" s="74"/>
      <c r="D80" s="8">
        <v>200</v>
      </c>
      <c r="E80" s="9">
        <v>0.16</v>
      </c>
      <c r="F80" s="10">
        <v>0</v>
      </c>
      <c r="G80" s="10">
        <v>14.99</v>
      </c>
      <c r="H80" s="10">
        <v>60.64</v>
      </c>
      <c r="I80" s="10">
        <v>0.02</v>
      </c>
      <c r="J80" s="10">
        <v>0</v>
      </c>
      <c r="K80" s="10">
        <v>0</v>
      </c>
      <c r="L80" s="10">
        <v>0</v>
      </c>
      <c r="M80" s="10">
        <v>12</v>
      </c>
      <c r="N80" s="10">
        <v>2.4</v>
      </c>
      <c r="O80" s="10">
        <v>0</v>
      </c>
      <c r="P80" s="10">
        <v>0.8</v>
      </c>
      <c r="Q80" s="56"/>
    </row>
    <row r="81" spans="1:17" ht="15" customHeight="1">
      <c r="A81" s="10">
        <v>1</v>
      </c>
      <c r="B81" s="74" t="s">
        <v>29</v>
      </c>
      <c r="C81" s="74"/>
      <c r="D81" s="8">
        <v>30</v>
      </c>
      <c r="E81" s="9">
        <v>2.4300000000000002</v>
      </c>
      <c r="F81" s="9">
        <v>0.3</v>
      </c>
      <c r="G81" s="9">
        <v>14.64</v>
      </c>
      <c r="H81" s="9">
        <v>72.599999999999994</v>
      </c>
      <c r="I81" s="9">
        <v>8.9999999999999993E-3</v>
      </c>
      <c r="J81" s="9">
        <v>0</v>
      </c>
      <c r="K81" s="10">
        <v>0</v>
      </c>
      <c r="L81" s="10">
        <v>0.05</v>
      </c>
      <c r="M81" s="10">
        <v>0.9</v>
      </c>
      <c r="N81" s="10">
        <v>26.1</v>
      </c>
      <c r="O81" s="9">
        <v>0.63</v>
      </c>
      <c r="P81" s="9">
        <v>0.05</v>
      </c>
      <c r="Q81" s="32"/>
    </row>
    <row r="82" spans="1:17" ht="15" customHeight="1">
      <c r="A82" s="8">
        <v>2</v>
      </c>
      <c r="B82" s="74" t="s">
        <v>82</v>
      </c>
      <c r="C82" s="74"/>
      <c r="D82" s="8">
        <v>30</v>
      </c>
      <c r="E82" s="10">
        <v>2.5499999999999998</v>
      </c>
      <c r="F82" s="10">
        <v>0.99</v>
      </c>
      <c r="G82" s="10">
        <v>14.49</v>
      </c>
      <c r="H82" s="10">
        <v>77.7</v>
      </c>
      <c r="I82" s="10">
        <v>0.09</v>
      </c>
      <c r="J82" s="9">
        <v>0</v>
      </c>
      <c r="K82" s="9">
        <v>0</v>
      </c>
      <c r="L82" s="10">
        <v>0.16</v>
      </c>
      <c r="M82" s="10">
        <v>15.75</v>
      </c>
      <c r="N82" s="10">
        <v>71.099999999999994</v>
      </c>
      <c r="O82" s="10">
        <v>21.15</v>
      </c>
      <c r="P82" s="10">
        <v>1.75</v>
      </c>
      <c r="Q82" s="56"/>
    </row>
    <row r="83" spans="1:17">
      <c r="A83" s="86" t="s">
        <v>45</v>
      </c>
      <c r="B83" s="87"/>
      <c r="C83" s="88"/>
      <c r="D83" s="8">
        <f>D76+D77+D78+D79+D80+D81+D82</f>
        <v>830</v>
      </c>
      <c r="E83" s="8">
        <f t="shared" ref="E83:P83" si="7">E76+E77+E78+E79+E80+E81+E82</f>
        <v>34.339999999999996</v>
      </c>
      <c r="F83" s="8">
        <f t="shared" si="7"/>
        <v>26.41</v>
      </c>
      <c r="G83" s="8">
        <f t="shared" si="7"/>
        <v>106.25</v>
      </c>
      <c r="H83" s="8">
        <f t="shared" si="7"/>
        <v>818.81000000000006</v>
      </c>
      <c r="I83" s="8">
        <f t="shared" si="7"/>
        <v>0.90900000000000003</v>
      </c>
      <c r="J83" s="8">
        <f t="shared" si="7"/>
        <v>32.25</v>
      </c>
      <c r="K83" s="8">
        <f t="shared" si="7"/>
        <v>273.76</v>
      </c>
      <c r="L83" s="8">
        <f t="shared" si="7"/>
        <v>5.5</v>
      </c>
      <c r="M83" s="8">
        <f t="shared" si="7"/>
        <v>163.49</v>
      </c>
      <c r="N83" s="8">
        <f t="shared" si="7"/>
        <v>431.65999999999997</v>
      </c>
      <c r="O83" s="8">
        <f t="shared" si="7"/>
        <v>129.79999999999998</v>
      </c>
      <c r="P83" s="8">
        <f t="shared" si="7"/>
        <v>10.15</v>
      </c>
      <c r="Q83" s="31"/>
    </row>
    <row r="84" spans="1:17">
      <c r="A84" s="103" t="s">
        <v>37</v>
      </c>
      <c r="B84" s="103"/>
      <c r="C84" s="103"/>
      <c r="D84" s="103"/>
      <c r="E84" s="9">
        <f>E74+E83</f>
        <v>52.75</v>
      </c>
      <c r="F84" s="9">
        <f t="shared" ref="F84:P84" si="8">F74+F83</f>
        <v>43.39</v>
      </c>
      <c r="G84" s="9">
        <f t="shared" si="8"/>
        <v>220.66</v>
      </c>
      <c r="H84" s="9">
        <f t="shared" si="8"/>
        <v>1508.72</v>
      </c>
      <c r="I84" s="9">
        <f t="shared" si="8"/>
        <v>1.1280000000000001</v>
      </c>
      <c r="J84" s="9">
        <f t="shared" si="8"/>
        <v>42.9</v>
      </c>
      <c r="K84" s="9">
        <f t="shared" si="8"/>
        <v>278.76</v>
      </c>
      <c r="L84" s="9">
        <f t="shared" si="8"/>
        <v>5.86</v>
      </c>
      <c r="M84" s="9">
        <f t="shared" si="8"/>
        <v>340.46000000000004</v>
      </c>
      <c r="N84" s="9">
        <f t="shared" si="8"/>
        <v>516.16</v>
      </c>
      <c r="O84" s="9">
        <f t="shared" si="8"/>
        <v>180</v>
      </c>
      <c r="P84" s="9">
        <f t="shared" si="8"/>
        <v>14.7</v>
      </c>
      <c r="Q84" s="32"/>
    </row>
    <row r="85" spans="1:17">
      <c r="A85" s="33"/>
      <c r="B85" s="33"/>
      <c r="C85" s="33"/>
      <c r="D85" s="33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7">
      <c r="A86" s="33"/>
      <c r="B86" s="33"/>
      <c r="C86" s="33"/>
      <c r="D86" s="33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7">
      <c r="A87" s="33"/>
      <c r="B87" s="33"/>
      <c r="C87" s="33"/>
      <c r="D87" s="33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7">
      <c r="A88" s="33"/>
      <c r="B88" s="33"/>
      <c r="C88" s="33"/>
      <c r="D88" s="33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7">
      <c r="A89" s="12" t="s">
        <v>0</v>
      </c>
      <c r="B89" s="13"/>
      <c r="C89" s="13"/>
      <c r="D89" s="13"/>
      <c r="E89" s="13"/>
      <c r="F89" s="13"/>
      <c r="G89" s="13"/>
      <c r="H89" s="13"/>
      <c r="I89" s="13"/>
      <c r="J89" s="13"/>
      <c r="K89" s="89"/>
      <c r="L89" s="89"/>
      <c r="M89" s="89"/>
      <c r="N89" s="89"/>
      <c r="O89" s="89"/>
      <c r="P89" s="89"/>
      <c r="Q89" s="45"/>
    </row>
    <row r="90" spans="1:17">
      <c r="A90" s="90" t="s">
        <v>50</v>
      </c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46"/>
    </row>
    <row r="91" spans="1:17" ht="15" customHeight="1">
      <c r="A91" s="14"/>
      <c r="B91" s="13"/>
      <c r="C91" s="13"/>
      <c r="D91" s="13"/>
      <c r="E91" s="15" t="s">
        <v>2</v>
      </c>
      <c r="F91" s="91">
        <v>4</v>
      </c>
      <c r="G91" s="92"/>
      <c r="H91" s="92"/>
      <c r="I91" s="93" t="s">
        <v>3</v>
      </c>
      <c r="J91" s="93"/>
      <c r="K91" s="70" t="s">
        <v>87</v>
      </c>
      <c r="L91" s="70"/>
      <c r="M91" s="70"/>
      <c r="N91" s="70"/>
      <c r="O91" s="70"/>
      <c r="P91" s="70"/>
      <c r="Q91" s="43"/>
    </row>
    <row r="92" spans="1:17">
      <c r="A92" s="13"/>
      <c r="B92" s="13"/>
      <c r="C92" s="13"/>
      <c r="D92" s="93" t="s">
        <v>4</v>
      </c>
      <c r="E92" s="93"/>
      <c r="F92" s="16" t="s">
        <v>5</v>
      </c>
      <c r="G92" s="13"/>
      <c r="H92" s="13"/>
      <c r="I92" s="93" t="s">
        <v>6</v>
      </c>
      <c r="J92" s="93"/>
      <c r="K92" s="94" t="s">
        <v>7</v>
      </c>
      <c r="L92" s="94"/>
      <c r="M92" s="94"/>
      <c r="N92" s="94"/>
      <c r="O92" s="94"/>
      <c r="P92" s="94"/>
      <c r="Q92" s="47"/>
    </row>
    <row r="93" spans="1:17">
      <c r="A93" s="95" t="s">
        <v>8</v>
      </c>
      <c r="B93" s="95" t="s">
        <v>9</v>
      </c>
      <c r="C93" s="95"/>
      <c r="D93" s="95" t="s">
        <v>10</v>
      </c>
      <c r="E93" s="99" t="s">
        <v>11</v>
      </c>
      <c r="F93" s="99"/>
      <c r="G93" s="99"/>
      <c r="H93" s="95" t="s">
        <v>12</v>
      </c>
      <c r="I93" s="99" t="s">
        <v>13</v>
      </c>
      <c r="J93" s="99"/>
      <c r="K93" s="99"/>
      <c r="L93" s="99"/>
      <c r="M93" s="99" t="s">
        <v>14</v>
      </c>
      <c r="N93" s="99"/>
      <c r="O93" s="99"/>
      <c r="P93" s="99"/>
      <c r="Q93" s="58"/>
    </row>
    <row r="94" spans="1:17">
      <c r="A94" s="96"/>
      <c r="B94" s="97"/>
      <c r="C94" s="98"/>
      <c r="D94" s="96"/>
      <c r="E94" s="17" t="s">
        <v>15</v>
      </c>
      <c r="F94" s="17" t="s">
        <v>16</v>
      </c>
      <c r="G94" s="17" t="s">
        <v>17</v>
      </c>
      <c r="H94" s="96"/>
      <c r="I94" s="17" t="s">
        <v>18</v>
      </c>
      <c r="J94" s="17" t="s">
        <v>19</v>
      </c>
      <c r="K94" s="17" t="s">
        <v>20</v>
      </c>
      <c r="L94" s="17" t="s">
        <v>21</v>
      </c>
      <c r="M94" s="17" t="s">
        <v>22</v>
      </c>
      <c r="N94" s="17" t="s">
        <v>23</v>
      </c>
      <c r="O94" s="17" t="s">
        <v>24</v>
      </c>
      <c r="P94" s="17" t="s">
        <v>25</v>
      </c>
      <c r="Q94" s="58"/>
    </row>
    <row r="95" spans="1:17">
      <c r="A95" s="18">
        <v>1</v>
      </c>
      <c r="B95" s="100">
        <v>2</v>
      </c>
      <c r="C95" s="100"/>
      <c r="D95" s="18">
        <v>3</v>
      </c>
      <c r="E95" s="18">
        <v>4</v>
      </c>
      <c r="F95" s="18">
        <v>5</v>
      </c>
      <c r="G95" s="18">
        <v>6</v>
      </c>
      <c r="H95" s="18">
        <v>7</v>
      </c>
      <c r="I95" s="18">
        <v>8</v>
      </c>
      <c r="J95" s="18">
        <v>9</v>
      </c>
      <c r="K95" s="18">
        <v>10</v>
      </c>
      <c r="L95" s="18">
        <v>11</v>
      </c>
      <c r="M95" s="18">
        <v>12</v>
      </c>
      <c r="N95" s="18">
        <v>13</v>
      </c>
      <c r="O95" s="18">
        <v>14</v>
      </c>
      <c r="P95" s="18">
        <v>15</v>
      </c>
      <c r="Q95" s="59"/>
    </row>
    <row r="96" spans="1:17">
      <c r="A96" s="78" t="s">
        <v>39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57"/>
    </row>
    <row r="97" spans="1:17" ht="24.75" customHeight="1">
      <c r="A97" s="8">
        <v>43</v>
      </c>
      <c r="B97" s="74" t="s">
        <v>133</v>
      </c>
      <c r="C97" s="74"/>
      <c r="D97" s="8">
        <v>60</v>
      </c>
      <c r="E97" s="10">
        <v>0.79</v>
      </c>
      <c r="F97" s="10">
        <v>1.4</v>
      </c>
      <c r="G97" s="10">
        <v>4.0999999999999996</v>
      </c>
      <c r="H97" s="10">
        <v>32.9</v>
      </c>
      <c r="I97" s="10">
        <v>0.03</v>
      </c>
      <c r="J97" s="10">
        <v>4.2699999999999996</v>
      </c>
      <c r="K97" s="10">
        <v>237.4</v>
      </c>
      <c r="L97" s="10">
        <v>0.11</v>
      </c>
      <c r="M97" s="10">
        <v>15.5</v>
      </c>
      <c r="N97" s="10">
        <v>25.3</v>
      </c>
      <c r="O97" s="10">
        <v>9.6</v>
      </c>
      <c r="P97" s="10">
        <v>0.3</v>
      </c>
      <c r="Q97" s="57"/>
    </row>
    <row r="98" spans="1:17" ht="24" customHeight="1">
      <c r="A98" s="8">
        <v>330</v>
      </c>
      <c r="B98" s="74" t="s">
        <v>91</v>
      </c>
      <c r="C98" s="74"/>
      <c r="D98" s="8">
        <v>170</v>
      </c>
      <c r="E98" s="10">
        <v>9.8699999999999992</v>
      </c>
      <c r="F98" s="10">
        <v>6.2</v>
      </c>
      <c r="G98" s="10">
        <v>44.6</v>
      </c>
      <c r="H98" s="10">
        <v>273.29000000000002</v>
      </c>
      <c r="I98" s="10">
        <v>0.34</v>
      </c>
      <c r="J98" s="10">
        <v>0</v>
      </c>
      <c r="K98" s="10">
        <v>24.06</v>
      </c>
      <c r="L98" s="10">
        <v>0.67</v>
      </c>
      <c r="M98" s="10">
        <v>16.8</v>
      </c>
      <c r="N98" s="10">
        <v>233.94</v>
      </c>
      <c r="O98" s="10">
        <v>156.03</v>
      </c>
      <c r="P98" s="10">
        <v>5.24</v>
      </c>
      <c r="Q98" s="56"/>
    </row>
    <row r="99" spans="1:17" ht="27" customHeight="1">
      <c r="A99" s="8">
        <v>2</v>
      </c>
      <c r="B99" s="72" t="s">
        <v>76</v>
      </c>
      <c r="C99" s="73"/>
      <c r="D99" s="10">
        <v>110</v>
      </c>
      <c r="E99" s="10">
        <v>10.5</v>
      </c>
      <c r="F99" s="10">
        <v>10.5</v>
      </c>
      <c r="G99" s="10">
        <v>9.6999999999999993</v>
      </c>
      <c r="H99" s="10">
        <v>191</v>
      </c>
      <c r="I99" s="10">
        <v>0.08</v>
      </c>
      <c r="J99" s="10">
        <v>1.6</v>
      </c>
      <c r="K99" s="10">
        <v>42.1</v>
      </c>
      <c r="L99" s="10">
        <v>2.5</v>
      </c>
      <c r="M99" s="10">
        <v>25.6</v>
      </c>
      <c r="N99" s="10">
        <v>94.8</v>
      </c>
      <c r="O99" s="10">
        <v>14.1</v>
      </c>
      <c r="P99" s="10">
        <v>1.5</v>
      </c>
      <c r="Q99" s="56"/>
    </row>
    <row r="100" spans="1:17">
      <c r="A100" s="8">
        <v>9</v>
      </c>
      <c r="B100" s="74" t="s">
        <v>51</v>
      </c>
      <c r="C100" s="74"/>
      <c r="D100" s="8">
        <v>10</v>
      </c>
      <c r="E100" s="20">
        <v>2.3199999999999998</v>
      </c>
      <c r="F100" s="20">
        <v>2.95</v>
      </c>
      <c r="G100" s="20">
        <v>0</v>
      </c>
      <c r="H100" s="20">
        <v>36.4</v>
      </c>
      <c r="I100" s="9">
        <v>0</v>
      </c>
      <c r="J100" s="20">
        <v>7.0000000000000007E-2</v>
      </c>
      <c r="K100" s="20">
        <v>28.8</v>
      </c>
      <c r="L100" s="20">
        <v>0.05</v>
      </c>
      <c r="M100" s="20">
        <v>88</v>
      </c>
      <c r="N100" s="20">
        <v>50</v>
      </c>
      <c r="O100" s="20">
        <v>3.5</v>
      </c>
      <c r="P100" s="20">
        <v>0.1</v>
      </c>
      <c r="Q100" s="61"/>
    </row>
    <row r="101" spans="1:17" ht="27.75" customHeight="1">
      <c r="A101" s="8">
        <v>313</v>
      </c>
      <c r="B101" s="74" t="s">
        <v>74</v>
      </c>
      <c r="C101" s="74"/>
      <c r="D101" s="8">
        <v>200</v>
      </c>
      <c r="E101" s="10">
        <v>0.1</v>
      </c>
      <c r="F101" s="10">
        <v>0</v>
      </c>
      <c r="G101" s="10">
        <v>20.399999999999999</v>
      </c>
      <c r="H101" s="10">
        <v>79</v>
      </c>
      <c r="I101" s="10">
        <v>3.0000000000000001E-3</v>
      </c>
      <c r="J101" s="10">
        <v>2.4</v>
      </c>
      <c r="K101" s="10">
        <v>0</v>
      </c>
      <c r="L101" s="10">
        <v>0</v>
      </c>
      <c r="M101" s="10">
        <v>3.88</v>
      </c>
      <c r="N101" s="10">
        <v>0</v>
      </c>
      <c r="O101" s="10">
        <v>1.24</v>
      </c>
      <c r="P101" s="10">
        <v>0.09</v>
      </c>
      <c r="Q101" s="56"/>
    </row>
    <row r="102" spans="1:17">
      <c r="A102" s="10">
        <v>1</v>
      </c>
      <c r="B102" s="74" t="s">
        <v>29</v>
      </c>
      <c r="C102" s="74"/>
      <c r="D102" s="8">
        <v>30</v>
      </c>
      <c r="E102" s="9">
        <v>2.4300000000000002</v>
      </c>
      <c r="F102" s="9">
        <v>0.3</v>
      </c>
      <c r="G102" s="9">
        <v>14.64</v>
      </c>
      <c r="H102" s="9">
        <v>72.599999999999994</v>
      </c>
      <c r="I102" s="9">
        <v>8.9999999999999993E-3</v>
      </c>
      <c r="J102" s="9">
        <v>0</v>
      </c>
      <c r="K102" s="10">
        <v>0</v>
      </c>
      <c r="L102" s="10">
        <v>0.05</v>
      </c>
      <c r="M102" s="10">
        <v>0.9</v>
      </c>
      <c r="N102" s="10">
        <v>26.1</v>
      </c>
      <c r="O102" s="9">
        <v>0.63</v>
      </c>
      <c r="P102" s="9">
        <v>0.05</v>
      </c>
      <c r="Q102" s="32"/>
    </row>
    <row r="103" spans="1:17" ht="15" customHeight="1">
      <c r="A103" s="10">
        <v>2</v>
      </c>
      <c r="B103" s="74" t="s">
        <v>82</v>
      </c>
      <c r="C103" s="74"/>
      <c r="D103" s="8">
        <v>20</v>
      </c>
      <c r="E103" s="10">
        <v>1.7</v>
      </c>
      <c r="F103" s="10">
        <v>0.66</v>
      </c>
      <c r="G103" s="10">
        <v>9.66</v>
      </c>
      <c r="H103" s="10">
        <v>51.8</v>
      </c>
      <c r="I103" s="10">
        <v>0.06</v>
      </c>
      <c r="J103" s="9">
        <v>0</v>
      </c>
      <c r="K103" s="9">
        <v>0</v>
      </c>
      <c r="L103" s="10">
        <v>0.11</v>
      </c>
      <c r="M103" s="10">
        <v>10.5</v>
      </c>
      <c r="N103" s="10">
        <v>47.4</v>
      </c>
      <c r="O103" s="10">
        <v>14.1</v>
      </c>
      <c r="P103" s="10">
        <v>1.1599999999999999</v>
      </c>
      <c r="Q103" s="56"/>
    </row>
    <row r="104" spans="1:17">
      <c r="A104" s="86" t="s">
        <v>31</v>
      </c>
      <c r="B104" s="87"/>
      <c r="C104" s="88"/>
      <c r="D104" s="8">
        <f>D98+D99+D100+D101+D102+D103</f>
        <v>540</v>
      </c>
      <c r="E104" s="9">
        <f>E98+E99+E100+E101+E102+E103</f>
        <v>26.919999999999998</v>
      </c>
      <c r="F104" s="9">
        <f t="shared" ref="F104:P104" si="9">F98+F99+F100+F101+F102+F103</f>
        <v>20.61</v>
      </c>
      <c r="G104" s="9">
        <f t="shared" si="9"/>
        <v>98.999999999999986</v>
      </c>
      <c r="H104" s="9">
        <f t="shared" si="9"/>
        <v>704.09</v>
      </c>
      <c r="I104" s="9">
        <f t="shared" si="9"/>
        <v>0.49200000000000005</v>
      </c>
      <c r="J104" s="9">
        <f t="shared" si="9"/>
        <v>4.07</v>
      </c>
      <c r="K104" s="9">
        <f t="shared" si="9"/>
        <v>94.96</v>
      </c>
      <c r="L104" s="9">
        <f t="shared" si="9"/>
        <v>3.3799999999999994</v>
      </c>
      <c r="M104" s="9">
        <f t="shared" si="9"/>
        <v>145.68</v>
      </c>
      <c r="N104" s="9">
        <f t="shared" si="9"/>
        <v>452.24</v>
      </c>
      <c r="O104" s="9">
        <f t="shared" si="9"/>
        <v>189.6</v>
      </c>
      <c r="P104" s="9">
        <f t="shared" si="9"/>
        <v>8.1399999999999988</v>
      </c>
      <c r="Q104" s="32"/>
    </row>
    <row r="105" spans="1:17">
      <c r="A105" s="78" t="s">
        <v>32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57"/>
    </row>
    <row r="106" spans="1:17" ht="40.5" customHeight="1">
      <c r="A106" s="10">
        <v>10</v>
      </c>
      <c r="B106" s="74" t="s">
        <v>89</v>
      </c>
      <c r="C106" s="74"/>
      <c r="D106" s="8">
        <v>60</v>
      </c>
      <c r="E106" s="10">
        <v>1.41</v>
      </c>
      <c r="F106" s="10">
        <v>4.1900000000000004</v>
      </c>
      <c r="G106" s="10">
        <v>6.78</v>
      </c>
      <c r="H106" s="10">
        <v>65.3</v>
      </c>
      <c r="I106" s="10">
        <v>0.01</v>
      </c>
      <c r="J106" s="10">
        <v>0.6</v>
      </c>
      <c r="K106" s="10">
        <v>180</v>
      </c>
      <c r="L106" s="10">
        <v>1.8</v>
      </c>
      <c r="M106" s="10">
        <v>2.64</v>
      </c>
      <c r="N106" s="10">
        <v>8.7200000000000006</v>
      </c>
      <c r="O106" s="10">
        <v>4.41</v>
      </c>
      <c r="P106" s="10">
        <v>0.09</v>
      </c>
      <c r="Q106" s="56"/>
    </row>
    <row r="107" spans="1:17" ht="24.75" customHeight="1">
      <c r="A107" s="8">
        <v>61</v>
      </c>
      <c r="B107" s="74" t="s">
        <v>34</v>
      </c>
      <c r="C107" s="74"/>
      <c r="D107" s="8">
        <v>250</v>
      </c>
      <c r="E107" s="10">
        <v>5.5</v>
      </c>
      <c r="F107" s="10">
        <v>4.5</v>
      </c>
      <c r="G107" s="10">
        <v>20.2</v>
      </c>
      <c r="H107" s="10">
        <v>149</v>
      </c>
      <c r="I107" s="10">
        <v>0.1</v>
      </c>
      <c r="J107" s="10">
        <v>6.6</v>
      </c>
      <c r="K107" s="10">
        <v>0</v>
      </c>
      <c r="L107" s="10">
        <v>0</v>
      </c>
      <c r="M107" s="10">
        <v>15.02</v>
      </c>
      <c r="N107" s="10">
        <v>0</v>
      </c>
      <c r="O107" s="10">
        <v>22.85</v>
      </c>
      <c r="P107" s="10">
        <v>0.96</v>
      </c>
      <c r="Q107" s="56"/>
    </row>
    <row r="108" spans="1:17" ht="28.5" customHeight="1">
      <c r="A108" s="8">
        <v>32</v>
      </c>
      <c r="B108" s="74" t="s">
        <v>80</v>
      </c>
      <c r="C108" s="74"/>
      <c r="D108" s="8">
        <v>200</v>
      </c>
      <c r="E108" s="10">
        <v>11.43</v>
      </c>
      <c r="F108" s="10">
        <v>14.4</v>
      </c>
      <c r="G108" s="10">
        <v>23.66</v>
      </c>
      <c r="H108" s="10">
        <v>269.89999999999998</v>
      </c>
      <c r="I108" s="10">
        <v>0.21</v>
      </c>
      <c r="J108" s="10">
        <v>30.39</v>
      </c>
      <c r="K108" s="10">
        <v>31.61</v>
      </c>
      <c r="L108" s="10">
        <v>3.2</v>
      </c>
      <c r="M108" s="10">
        <v>28.1</v>
      </c>
      <c r="N108" s="10">
        <v>151.80000000000001</v>
      </c>
      <c r="O108" s="10">
        <v>42.96</v>
      </c>
      <c r="P108" s="10">
        <v>2</v>
      </c>
      <c r="Q108" s="56"/>
    </row>
    <row r="109" spans="1:17" ht="25.5" customHeight="1">
      <c r="A109" s="8">
        <v>287</v>
      </c>
      <c r="B109" s="74" t="s">
        <v>35</v>
      </c>
      <c r="C109" s="74"/>
      <c r="D109" s="8">
        <v>200</v>
      </c>
      <c r="E109" s="9">
        <v>0</v>
      </c>
      <c r="F109" s="9">
        <v>0</v>
      </c>
      <c r="G109" s="10">
        <v>15.8</v>
      </c>
      <c r="H109" s="10">
        <v>60</v>
      </c>
      <c r="I109" s="10">
        <v>0.23</v>
      </c>
      <c r="J109" s="10">
        <v>28</v>
      </c>
      <c r="K109" s="9">
        <v>34</v>
      </c>
      <c r="L109" s="9">
        <v>0.66</v>
      </c>
      <c r="M109" s="10">
        <v>250</v>
      </c>
      <c r="N109" s="9">
        <v>0</v>
      </c>
      <c r="O109" s="10">
        <v>14</v>
      </c>
      <c r="P109" s="9">
        <v>0</v>
      </c>
      <c r="Q109" s="32"/>
    </row>
    <row r="110" spans="1:17" ht="15" customHeight="1">
      <c r="A110" s="10">
        <v>1</v>
      </c>
      <c r="B110" s="74" t="s">
        <v>29</v>
      </c>
      <c r="C110" s="74"/>
      <c r="D110" s="8">
        <v>30</v>
      </c>
      <c r="E110" s="9">
        <v>2.4300000000000002</v>
      </c>
      <c r="F110" s="9">
        <v>0.3</v>
      </c>
      <c r="G110" s="9">
        <v>14.64</v>
      </c>
      <c r="H110" s="9">
        <v>72.599999999999994</v>
      </c>
      <c r="I110" s="9">
        <v>8.9999999999999993E-3</v>
      </c>
      <c r="J110" s="9">
        <v>0</v>
      </c>
      <c r="K110" s="10">
        <v>0</v>
      </c>
      <c r="L110" s="10">
        <v>0.05</v>
      </c>
      <c r="M110" s="10">
        <v>0.9</v>
      </c>
      <c r="N110" s="10">
        <v>26.1</v>
      </c>
      <c r="O110" s="9">
        <v>0.63</v>
      </c>
      <c r="P110" s="9">
        <v>0.05</v>
      </c>
      <c r="Q110" s="32"/>
    </row>
    <row r="111" spans="1:17" ht="15" customHeight="1">
      <c r="A111" s="8">
        <v>2</v>
      </c>
      <c r="B111" s="74" t="s">
        <v>82</v>
      </c>
      <c r="C111" s="74"/>
      <c r="D111" s="8">
        <v>30</v>
      </c>
      <c r="E111" s="10">
        <v>2.5499999999999998</v>
      </c>
      <c r="F111" s="10">
        <v>0.99</v>
      </c>
      <c r="G111" s="10">
        <v>14.49</v>
      </c>
      <c r="H111" s="10">
        <v>77.7</v>
      </c>
      <c r="I111" s="10">
        <v>0.09</v>
      </c>
      <c r="J111" s="9">
        <v>0</v>
      </c>
      <c r="K111" s="9">
        <v>0</v>
      </c>
      <c r="L111" s="10">
        <v>0.16</v>
      </c>
      <c r="M111" s="10">
        <v>15.75</v>
      </c>
      <c r="N111" s="10">
        <v>71.099999999999994</v>
      </c>
      <c r="O111" s="10">
        <v>21.15</v>
      </c>
      <c r="P111" s="10">
        <v>1.75</v>
      </c>
      <c r="Q111" s="56"/>
    </row>
    <row r="112" spans="1:17" ht="15" customHeight="1">
      <c r="A112" s="8">
        <v>588</v>
      </c>
      <c r="B112" s="74" t="s">
        <v>42</v>
      </c>
      <c r="C112" s="74"/>
      <c r="D112" s="8">
        <v>100</v>
      </c>
      <c r="E112" s="9">
        <v>0.4</v>
      </c>
      <c r="F112" s="9">
        <v>0.4</v>
      </c>
      <c r="G112" s="9">
        <v>9.8000000000000007</v>
      </c>
      <c r="H112" s="9">
        <v>47</v>
      </c>
      <c r="I112" s="9">
        <v>0.03</v>
      </c>
      <c r="J112" s="9">
        <v>10</v>
      </c>
      <c r="K112" s="9">
        <v>5</v>
      </c>
      <c r="L112" s="9">
        <v>0.2</v>
      </c>
      <c r="M112" s="9">
        <v>16</v>
      </c>
      <c r="N112" s="9">
        <v>11</v>
      </c>
      <c r="O112" s="9">
        <v>9</v>
      </c>
      <c r="P112" s="9">
        <v>2.2000000000000002</v>
      </c>
      <c r="Q112" s="32"/>
    </row>
    <row r="113" spans="1:17">
      <c r="A113" s="86" t="s">
        <v>45</v>
      </c>
      <c r="B113" s="87"/>
      <c r="C113" s="88"/>
      <c r="D113" s="8">
        <f>D106+D107+D108+D109+D110+D111</f>
        <v>770</v>
      </c>
      <c r="E113" s="9">
        <f t="shared" ref="E113:P113" si="10">E106+E107+E108+E109+E110+E111</f>
        <v>23.32</v>
      </c>
      <c r="F113" s="9">
        <f t="shared" si="10"/>
        <v>24.380000000000003</v>
      </c>
      <c r="G113" s="10">
        <v>105.37</v>
      </c>
      <c r="H113" s="9">
        <f>SUM(H106:H112)</f>
        <v>741.50000000000011</v>
      </c>
      <c r="I113" s="9">
        <f t="shared" si="10"/>
        <v>0.64900000000000002</v>
      </c>
      <c r="J113" s="9">
        <f t="shared" si="10"/>
        <v>65.59</v>
      </c>
      <c r="K113" s="9">
        <f t="shared" si="10"/>
        <v>245.61</v>
      </c>
      <c r="L113" s="9">
        <f t="shared" si="10"/>
        <v>5.87</v>
      </c>
      <c r="M113" s="9">
        <f t="shared" si="10"/>
        <v>312.40999999999997</v>
      </c>
      <c r="N113" s="9">
        <f t="shared" si="10"/>
        <v>257.72000000000003</v>
      </c>
      <c r="O113" s="9">
        <f t="shared" si="10"/>
        <v>106</v>
      </c>
      <c r="P113" s="9">
        <f t="shared" si="10"/>
        <v>4.8499999999999996</v>
      </c>
      <c r="Q113" s="32"/>
    </row>
    <row r="114" spans="1:17">
      <c r="A114" s="103" t="s">
        <v>37</v>
      </c>
      <c r="B114" s="103"/>
      <c r="C114" s="103"/>
      <c r="D114" s="103"/>
      <c r="E114" s="9">
        <f t="shared" ref="E114:P114" si="11">E104+E113</f>
        <v>50.239999999999995</v>
      </c>
      <c r="F114" s="9">
        <f t="shared" si="11"/>
        <v>44.99</v>
      </c>
      <c r="G114" s="9">
        <f t="shared" si="11"/>
        <v>204.37</v>
      </c>
      <c r="H114" s="9">
        <f t="shared" si="11"/>
        <v>1445.5900000000001</v>
      </c>
      <c r="I114" s="9">
        <f t="shared" si="11"/>
        <v>1.141</v>
      </c>
      <c r="J114" s="9">
        <f t="shared" si="11"/>
        <v>69.66</v>
      </c>
      <c r="K114" s="9">
        <f t="shared" si="11"/>
        <v>340.57</v>
      </c>
      <c r="L114" s="9">
        <f t="shared" si="11"/>
        <v>9.25</v>
      </c>
      <c r="M114" s="9">
        <f t="shared" si="11"/>
        <v>458.09</v>
      </c>
      <c r="N114" s="9">
        <f t="shared" si="11"/>
        <v>709.96</v>
      </c>
      <c r="O114" s="9">
        <f t="shared" si="11"/>
        <v>295.60000000000002</v>
      </c>
      <c r="P114" s="9">
        <f t="shared" si="11"/>
        <v>12.989999999999998</v>
      </c>
      <c r="Q114" s="32"/>
    </row>
    <row r="115" spans="1:17">
      <c r="A115" s="12" t="s">
        <v>0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89"/>
      <c r="L115" s="89"/>
      <c r="M115" s="89"/>
      <c r="N115" s="89"/>
      <c r="O115" s="89"/>
      <c r="P115" s="89"/>
      <c r="Q115" s="45"/>
    </row>
    <row r="116" spans="1:17">
      <c r="A116" s="90" t="s">
        <v>53</v>
      </c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46"/>
    </row>
    <row r="117" spans="1:17" ht="15" customHeight="1">
      <c r="A117" s="14"/>
      <c r="B117" s="13"/>
      <c r="C117" s="13"/>
      <c r="D117" s="13"/>
      <c r="E117" s="15" t="s">
        <v>2</v>
      </c>
      <c r="F117" s="91">
        <v>5</v>
      </c>
      <c r="G117" s="92"/>
      <c r="H117" s="92"/>
      <c r="I117" s="93" t="s">
        <v>3</v>
      </c>
      <c r="J117" s="93"/>
      <c r="K117" s="70" t="s">
        <v>87</v>
      </c>
      <c r="L117" s="70"/>
      <c r="M117" s="70"/>
      <c r="N117" s="70"/>
      <c r="O117" s="70"/>
      <c r="P117" s="70"/>
      <c r="Q117" s="43"/>
    </row>
    <row r="118" spans="1:17">
      <c r="A118" s="13"/>
      <c r="B118" s="13"/>
      <c r="C118" s="13"/>
      <c r="D118" s="93" t="s">
        <v>4</v>
      </c>
      <c r="E118" s="93"/>
      <c r="F118" s="16" t="s">
        <v>5</v>
      </c>
      <c r="G118" s="13"/>
      <c r="H118" s="13"/>
      <c r="I118" s="93" t="s">
        <v>6</v>
      </c>
      <c r="J118" s="93"/>
      <c r="K118" s="94" t="s">
        <v>7</v>
      </c>
      <c r="L118" s="94"/>
      <c r="M118" s="94"/>
      <c r="N118" s="94"/>
      <c r="O118" s="94"/>
      <c r="P118" s="94"/>
      <c r="Q118" s="47"/>
    </row>
    <row r="119" spans="1:17">
      <c r="A119" s="95" t="s">
        <v>8</v>
      </c>
      <c r="B119" s="95" t="s">
        <v>9</v>
      </c>
      <c r="C119" s="95"/>
      <c r="D119" s="95" t="s">
        <v>10</v>
      </c>
      <c r="E119" s="99" t="s">
        <v>11</v>
      </c>
      <c r="F119" s="99"/>
      <c r="G119" s="99"/>
      <c r="H119" s="95" t="s">
        <v>12</v>
      </c>
      <c r="I119" s="99" t="s">
        <v>13</v>
      </c>
      <c r="J119" s="99"/>
      <c r="K119" s="99"/>
      <c r="L119" s="99"/>
      <c r="M119" s="99" t="s">
        <v>14</v>
      </c>
      <c r="N119" s="99"/>
      <c r="O119" s="99"/>
      <c r="P119" s="99"/>
      <c r="Q119" s="58"/>
    </row>
    <row r="120" spans="1:17">
      <c r="A120" s="96"/>
      <c r="B120" s="97"/>
      <c r="C120" s="98"/>
      <c r="D120" s="96"/>
      <c r="E120" s="17" t="s">
        <v>15</v>
      </c>
      <c r="F120" s="17" t="s">
        <v>16</v>
      </c>
      <c r="G120" s="17" t="s">
        <v>17</v>
      </c>
      <c r="H120" s="96"/>
      <c r="I120" s="17" t="s">
        <v>18</v>
      </c>
      <c r="J120" s="17" t="s">
        <v>19</v>
      </c>
      <c r="K120" s="17" t="s">
        <v>20</v>
      </c>
      <c r="L120" s="17" t="s">
        <v>21</v>
      </c>
      <c r="M120" s="17" t="s">
        <v>22</v>
      </c>
      <c r="N120" s="17" t="s">
        <v>23</v>
      </c>
      <c r="O120" s="17" t="s">
        <v>24</v>
      </c>
      <c r="P120" s="17" t="s">
        <v>25</v>
      </c>
      <c r="Q120" s="58"/>
    </row>
    <row r="121" spans="1:17">
      <c r="A121" s="18">
        <v>1</v>
      </c>
      <c r="B121" s="100">
        <v>2</v>
      </c>
      <c r="C121" s="100"/>
      <c r="D121" s="18">
        <v>3</v>
      </c>
      <c r="E121" s="18">
        <v>4</v>
      </c>
      <c r="F121" s="18">
        <v>5</v>
      </c>
      <c r="G121" s="18">
        <v>6</v>
      </c>
      <c r="H121" s="18">
        <v>7</v>
      </c>
      <c r="I121" s="18">
        <v>8</v>
      </c>
      <c r="J121" s="18">
        <v>9</v>
      </c>
      <c r="K121" s="18">
        <v>10</v>
      </c>
      <c r="L121" s="18">
        <v>11</v>
      </c>
      <c r="M121" s="18">
        <v>12</v>
      </c>
      <c r="N121" s="18">
        <v>13</v>
      </c>
      <c r="O121" s="18">
        <v>14</v>
      </c>
      <c r="P121" s="18">
        <v>15</v>
      </c>
      <c r="Q121" s="59"/>
    </row>
    <row r="122" spans="1:17">
      <c r="A122" s="78" t="s">
        <v>39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57"/>
    </row>
    <row r="123" spans="1:17">
      <c r="A123" s="8">
        <v>133</v>
      </c>
      <c r="B123" s="74" t="s">
        <v>54</v>
      </c>
      <c r="C123" s="74"/>
      <c r="D123" s="8">
        <v>170</v>
      </c>
      <c r="E123" s="34">
        <v>4.3099999999999996</v>
      </c>
      <c r="F123" s="34">
        <v>5.78</v>
      </c>
      <c r="G123" s="34">
        <v>19.440000000000001</v>
      </c>
      <c r="H123" s="34">
        <v>144.5</v>
      </c>
      <c r="I123" s="34">
        <v>0.01</v>
      </c>
      <c r="J123" s="34">
        <v>0.08</v>
      </c>
      <c r="K123" s="34">
        <v>32.200000000000003</v>
      </c>
      <c r="L123" s="34">
        <v>0.06</v>
      </c>
      <c r="M123" s="34">
        <v>32.64</v>
      </c>
      <c r="N123" s="34">
        <v>25.2</v>
      </c>
      <c r="O123" s="34">
        <v>3.67</v>
      </c>
      <c r="P123" s="34">
        <v>0.04</v>
      </c>
      <c r="Q123" s="62"/>
    </row>
    <row r="124" spans="1:17" ht="24" customHeight="1">
      <c r="A124" s="8">
        <v>594</v>
      </c>
      <c r="B124" s="74" t="s">
        <v>77</v>
      </c>
      <c r="C124" s="74"/>
      <c r="D124" s="8">
        <v>100</v>
      </c>
      <c r="E124" s="10">
        <v>7.34</v>
      </c>
      <c r="F124" s="10">
        <v>12.7</v>
      </c>
      <c r="G124" s="10">
        <v>8.9</v>
      </c>
      <c r="H124" s="10">
        <v>180.5</v>
      </c>
      <c r="I124" s="10">
        <v>0.04</v>
      </c>
      <c r="J124" s="10">
        <v>0.9</v>
      </c>
      <c r="K124" s="10">
        <v>127.1</v>
      </c>
      <c r="L124" s="10">
        <v>0.09</v>
      </c>
      <c r="M124" s="10">
        <v>19.100000000000001</v>
      </c>
      <c r="N124" s="10">
        <v>8.8000000000000007</v>
      </c>
      <c r="O124" s="10">
        <v>13.7</v>
      </c>
      <c r="P124" s="10">
        <v>0.96</v>
      </c>
      <c r="Q124" s="56"/>
    </row>
    <row r="125" spans="1:17" ht="15" customHeight="1">
      <c r="A125" s="8">
        <v>287</v>
      </c>
      <c r="B125" s="74" t="s">
        <v>35</v>
      </c>
      <c r="C125" s="74"/>
      <c r="D125" s="8">
        <v>200</v>
      </c>
      <c r="E125" s="9">
        <v>0</v>
      </c>
      <c r="F125" s="9">
        <v>0</v>
      </c>
      <c r="G125" s="10">
        <v>15.8</v>
      </c>
      <c r="H125" s="10">
        <v>60</v>
      </c>
      <c r="I125" s="10">
        <v>0.23</v>
      </c>
      <c r="J125" s="10">
        <v>28</v>
      </c>
      <c r="K125" s="9">
        <v>34</v>
      </c>
      <c r="L125" s="9">
        <v>0.66</v>
      </c>
      <c r="M125" s="10">
        <v>250</v>
      </c>
      <c r="N125" s="9">
        <v>0</v>
      </c>
      <c r="O125" s="10">
        <v>14</v>
      </c>
      <c r="P125" s="9">
        <v>0</v>
      </c>
      <c r="Q125" s="32"/>
    </row>
    <row r="126" spans="1:17">
      <c r="A126" s="10">
        <v>1</v>
      </c>
      <c r="B126" s="74" t="s">
        <v>29</v>
      </c>
      <c r="C126" s="74"/>
      <c r="D126" s="8">
        <v>30</v>
      </c>
      <c r="E126" s="34">
        <v>2.4300000000000002</v>
      </c>
      <c r="F126" s="34">
        <v>0.3</v>
      </c>
      <c r="G126" s="34">
        <v>14.64</v>
      </c>
      <c r="H126" s="34">
        <v>72.599999999999994</v>
      </c>
      <c r="I126" s="34">
        <v>8.9999999999999993E-3</v>
      </c>
      <c r="J126" s="34">
        <v>0</v>
      </c>
      <c r="K126" s="10">
        <v>0</v>
      </c>
      <c r="L126" s="10">
        <v>0.05</v>
      </c>
      <c r="M126" s="10">
        <v>0.9</v>
      </c>
      <c r="N126" s="10">
        <v>26.1</v>
      </c>
      <c r="O126" s="34">
        <v>0.63</v>
      </c>
      <c r="P126" s="34">
        <v>0.05</v>
      </c>
      <c r="Q126" s="62"/>
    </row>
    <row r="127" spans="1:17" ht="15" customHeight="1">
      <c r="A127" s="10">
        <v>2</v>
      </c>
      <c r="B127" s="74" t="s">
        <v>82</v>
      </c>
      <c r="C127" s="74"/>
      <c r="D127" s="8">
        <v>20</v>
      </c>
      <c r="E127" s="10">
        <v>1.7</v>
      </c>
      <c r="F127" s="10">
        <v>0.66</v>
      </c>
      <c r="G127" s="10">
        <v>9.66</v>
      </c>
      <c r="H127" s="10">
        <v>51.8</v>
      </c>
      <c r="I127" s="10">
        <v>0.06</v>
      </c>
      <c r="J127" s="9">
        <v>0</v>
      </c>
      <c r="K127" s="9">
        <v>0</v>
      </c>
      <c r="L127" s="10">
        <v>0.11</v>
      </c>
      <c r="M127" s="10">
        <v>10.5</v>
      </c>
      <c r="N127" s="10">
        <v>47.4</v>
      </c>
      <c r="O127" s="10">
        <v>14.1</v>
      </c>
      <c r="P127" s="10">
        <v>1.1599999999999999</v>
      </c>
      <c r="Q127" s="56"/>
    </row>
    <row r="128" spans="1:17">
      <c r="A128" s="28">
        <v>821</v>
      </c>
      <c r="B128" s="29" t="s">
        <v>79</v>
      </c>
      <c r="C128" s="27"/>
      <c r="D128" s="8">
        <v>25</v>
      </c>
      <c r="E128" s="10">
        <v>1.48</v>
      </c>
      <c r="F128" s="10">
        <v>1.63</v>
      </c>
      <c r="G128" s="10">
        <v>17.63</v>
      </c>
      <c r="H128" s="10">
        <v>88.25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56"/>
    </row>
    <row r="129" spans="1:17" ht="15" customHeight="1">
      <c r="A129" s="86" t="s">
        <v>31</v>
      </c>
      <c r="B129" s="87"/>
      <c r="C129" s="88"/>
      <c r="D129" s="8">
        <f>D123+D124+D125+D126+D127+D128</f>
        <v>545</v>
      </c>
      <c r="E129" s="34">
        <f>E123+E124+E125+E126+E127+E128</f>
        <v>17.259999999999998</v>
      </c>
      <c r="F129" s="34">
        <f t="shared" ref="F129:P129" si="12">F123+F124+F125+F126+F127+F128</f>
        <v>21.07</v>
      </c>
      <c r="G129" s="34">
        <f t="shared" si="12"/>
        <v>86.07</v>
      </c>
      <c r="H129" s="34">
        <f t="shared" si="12"/>
        <v>597.65000000000009</v>
      </c>
      <c r="I129" s="34">
        <f t="shared" si="12"/>
        <v>0.34900000000000003</v>
      </c>
      <c r="J129" s="34">
        <f t="shared" si="12"/>
        <v>28.98</v>
      </c>
      <c r="K129" s="34">
        <f t="shared" si="12"/>
        <v>193.3</v>
      </c>
      <c r="L129" s="34">
        <f t="shared" si="12"/>
        <v>0.97000000000000008</v>
      </c>
      <c r="M129" s="34">
        <f t="shared" si="12"/>
        <v>313.14</v>
      </c>
      <c r="N129" s="34">
        <f t="shared" si="12"/>
        <v>107.5</v>
      </c>
      <c r="O129" s="34">
        <f t="shared" si="12"/>
        <v>46.099999999999994</v>
      </c>
      <c r="P129" s="34">
        <f t="shared" si="12"/>
        <v>2.21</v>
      </c>
      <c r="Q129" s="62"/>
    </row>
    <row r="130" spans="1:17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57"/>
    </row>
    <row r="131" spans="1:17" ht="15" customHeight="1">
      <c r="A131" s="8">
        <v>32</v>
      </c>
      <c r="B131" s="74" t="s">
        <v>68</v>
      </c>
      <c r="C131" s="74"/>
      <c r="D131" s="8">
        <v>80</v>
      </c>
      <c r="E131" s="10">
        <v>1.3</v>
      </c>
      <c r="F131" s="10">
        <v>5.9</v>
      </c>
      <c r="G131" s="10">
        <v>5.3</v>
      </c>
      <c r="H131" s="10">
        <v>79.599999999999994</v>
      </c>
      <c r="I131" s="10">
        <v>0.04</v>
      </c>
      <c r="J131" s="10">
        <v>7.77</v>
      </c>
      <c r="K131" s="10">
        <v>0</v>
      </c>
      <c r="L131" s="9">
        <v>0</v>
      </c>
      <c r="M131" s="10">
        <v>24.14</v>
      </c>
      <c r="N131" s="10">
        <v>0</v>
      </c>
      <c r="O131" s="10">
        <v>16.079999999999998</v>
      </c>
      <c r="P131" s="10">
        <v>0.84</v>
      </c>
      <c r="Q131" s="56"/>
    </row>
    <row r="132" spans="1:17" ht="25.5" customHeight="1">
      <c r="A132" s="8">
        <v>82</v>
      </c>
      <c r="B132" s="74" t="s">
        <v>99</v>
      </c>
      <c r="C132" s="74"/>
      <c r="D132" s="8">
        <v>250</v>
      </c>
      <c r="E132" s="10">
        <v>1.88</v>
      </c>
      <c r="F132" s="10">
        <v>5.82</v>
      </c>
      <c r="G132" s="10">
        <v>12.8</v>
      </c>
      <c r="H132" s="10">
        <v>111.67</v>
      </c>
      <c r="I132" s="10">
        <v>0.06</v>
      </c>
      <c r="J132" s="10">
        <v>22.52</v>
      </c>
      <c r="K132" s="10">
        <v>202.96</v>
      </c>
      <c r="L132" s="10">
        <v>2.34</v>
      </c>
      <c r="M132" s="10">
        <v>40.53</v>
      </c>
      <c r="N132" s="10">
        <v>51.64</v>
      </c>
      <c r="O132" s="10">
        <v>23.72</v>
      </c>
      <c r="P132" s="10">
        <v>1.1200000000000001</v>
      </c>
      <c r="Q132" s="56"/>
    </row>
    <row r="133" spans="1:17" ht="24" customHeight="1">
      <c r="A133" s="8">
        <v>171</v>
      </c>
      <c r="B133" s="72" t="s">
        <v>60</v>
      </c>
      <c r="C133" s="73"/>
      <c r="D133" s="8">
        <v>180</v>
      </c>
      <c r="E133" s="9">
        <v>4.21</v>
      </c>
      <c r="F133" s="9">
        <v>4.0599999999999996</v>
      </c>
      <c r="G133" s="9">
        <v>49.14</v>
      </c>
      <c r="H133" s="9">
        <v>247.02</v>
      </c>
      <c r="I133" s="9">
        <v>0</v>
      </c>
      <c r="J133" s="9">
        <v>0</v>
      </c>
      <c r="K133" s="9">
        <v>22.5</v>
      </c>
      <c r="L133" s="9">
        <v>0.05</v>
      </c>
      <c r="M133" s="9">
        <v>1.2</v>
      </c>
      <c r="N133" s="9">
        <v>1.5</v>
      </c>
      <c r="O133" s="9">
        <v>0.03</v>
      </c>
      <c r="P133" s="9">
        <v>0.01</v>
      </c>
      <c r="Q133" s="32"/>
    </row>
    <row r="134" spans="1:17" ht="24" customHeight="1">
      <c r="A134" s="8">
        <v>1</v>
      </c>
      <c r="B134" s="72" t="s">
        <v>75</v>
      </c>
      <c r="C134" s="73"/>
      <c r="D134" s="10">
        <v>100</v>
      </c>
      <c r="E134" s="10">
        <v>10.3</v>
      </c>
      <c r="F134" s="10">
        <v>10.3</v>
      </c>
      <c r="G134" s="10">
        <v>9.5</v>
      </c>
      <c r="H134" s="10">
        <v>188</v>
      </c>
      <c r="I134" s="10">
        <v>0.08</v>
      </c>
      <c r="J134" s="10">
        <v>1.6</v>
      </c>
      <c r="K134" s="10">
        <v>41.4</v>
      </c>
      <c r="L134" s="10">
        <v>2.5</v>
      </c>
      <c r="M134" s="10">
        <v>25.14</v>
      </c>
      <c r="N134" s="10">
        <v>92.5</v>
      </c>
      <c r="O134" s="10">
        <v>13.8</v>
      </c>
      <c r="P134" s="10">
        <v>1.49</v>
      </c>
      <c r="Q134" s="56"/>
    </row>
    <row r="135" spans="1:17" ht="15" customHeight="1">
      <c r="A135" s="10">
        <v>1</v>
      </c>
      <c r="B135" s="72" t="s">
        <v>29</v>
      </c>
      <c r="C135" s="73"/>
      <c r="D135" s="8">
        <v>30</v>
      </c>
      <c r="E135" s="9">
        <v>2.4300000000000002</v>
      </c>
      <c r="F135" s="9">
        <v>0.3</v>
      </c>
      <c r="G135" s="9">
        <v>14.64</v>
      </c>
      <c r="H135" s="9">
        <v>72.599999999999994</v>
      </c>
      <c r="I135" s="9">
        <v>8.9999999999999993E-3</v>
      </c>
      <c r="J135" s="9">
        <v>0</v>
      </c>
      <c r="K135" s="10">
        <v>0</v>
      </c>
      <c r="L135" s="10">
        <v>0.05</v>
      </c>
      <c r="M135" s="10">
        <v>0.9</v>
      </c>
      <c r="N135" s="10">
        <v>26.1</v>
      </c>
      <c r="O135" s="9">
        <v>0.63</v>
      </c>
      <c r="P135" s="9">
        <v>0.05</v>
      </c>
      <c r="Q135" s="32"/>
    </row>
    <row r="136" spans="1:17" ht="26.25" customHeight="1">
      <c r="A136" s="8">
        <v>707</v>
      </c>
      <c r="B136" s="72" t="s">
        <v>44</v>
      </c>
      <c r="C136" s="73"/>
      <c r="D136" s="8">
        <v>200</v>
      </c>
      <c r="E136" s="9">
        <v>0.78</v>
      </c>
      <c r="F136" s="9">
        <v>0.06</v>
      </c>
      <c r="G136" s="9">
        <v>30.1</v>
      </c>
      <c r="H136" s="9">
        <v>125.2</v>
      </c>
      <c r="I136" s="9">
        <v>0.02</v>
      </c>
      <c r="J136" s="9">
        <v>0.8</v>
      </c>
      <c r="K136" s="9">
        <v>0</v>
      </c>
      <c r="L136" s="9">
        <v>1.1000000000000001</v>
      </c>
      <c r="M136" s="9">
        <v>32.6</v>
      </c>
      <c r="N136" s="9">
        <v>29.2</v>
      </c>
      <c r="O136" s="9">
        <v>21</v>
      </c>
      <c r="P136" s="9">
        <v>0.7</v>
      </c>
      <c r="Q136" s="32"/>
    </row>
    <row r="137" spans="1:17" ht="15" customHeight="1">
      <c r="A137" s="8">
        <v>2</v>
      </c>
      <c r="B137" s="72" t="s">
        <v>82</v>
      </c>
      <c r="C137" s="73"/>
      <c r="D137" s="8">
        <v>30</v>
      </c>
      <c r="E137" s="10">
        <v>2.5499999999999998</v>
      </c>
      <c r="F137" s="10">
        <v>0.99</v>
      </c>
      <c r="G137" s="10">
        <v>14.49</v>
      </c>
      <c r="H137" s="10">
        <v>77.7</v>
      </c>
      <c r="I137" s="10">
        <v>0.09</v>
      </c>
      <c r="J137" s="9">
        <v>0</v>
      </c>
      <c r="K137" s="9">
        <v>0</v>
      </c>
      <c r="L137" s="10">
        <v>0.16</v>
      </c>
      <c r="M137" s="10">
        <v>15.75</v>
      </c>
      <c r="N137" s="10">
        <v>71.099999999999994</v>
      </c>
      <c r="O137" s="10">
        <v>21.15</v>
      </c>
      <c r="P137" s="10">
        <v>1.75</v>
      </c>
      <c r="Q137" s="56"/>
    </row>
    <row r="138" spans="1:17">
      <c r="A138" s="86" t="s">
        <v>36</v>
      </c>
      <c r="B138" s="87"/>
      <c r="C138" s="88"/>
      <c r="D138" s="8">
        <f>D131+D132+D133+D134+D135+D136+D137</f>
        <v>870</v>
      </c>
      <c r="E138" s="10">
        <f t="shared" ref="E138:P138" si="13">E131+E132+E133+E134+E135+E136+E137</f>
        <v>23.450000000000003</v>
      </c>
      <c r="F138" s="10">
        <f t="shared" si="13"/>
        <v>27.43</v>
      </c>
      <c r="G138" s="10">
        <f t="shared" si="13"/>
        <v>135.97000000000003</v>
      </c>
      <c r="H138" s="10">
        <f t="shared" si="13"/>
        <v>901.79000000000008</v>
      </c>
      <c r="I138" s="10">
        <f t="shared" si="13"/>
        <v>0.29899999999999999</v>
      </c>
      <c r="J138" s="10">
        <f t="shared" si="13"/>
        <v>32.69</v>
      </c>
      <c r="K138" s="10">
        <f t="shared" si="13"/>
        <v>266.86</v>
      </c>
      <c r="L138" s="10">
        <f t="shared" si="13"/>
        <v>6.1999999999999993</v>
      </c>
      <c r="M138" s="10">
        <f t="shared" si="13"/>
        <v>140.26000000000002</v>
      </c>
      <c r="N138" s="10">
        <f t="shared" si="13"/>
        <v>272.03999999999996</v>
      </c>
      <c r="O138" s="10">
        <f t="shared" si="13"/>
        <v>96.41</v>
      </c>
      <c r="P138" s="10">
        <f t="shared" si="13"/>
        <v>5.96</v>
      </c>
      <c r="Q138" s="56"/>
    </row>
    <row r="139" spans="1:17">
      <c r="A139" s="103" t="s">
        <v>37</v>
      </c>
      <c r="B139" s="103"/>
      <c r="C139" s="103"/>
      <c r="D139" s="103"/>
      <c r="E139" s="10">
        <v>42.92</v>
      </c>
      <c r="F139" s="10">
        <v>40.270000000000003</v>
      </c>
      <c r="G139" s="10">
        <v>164.15</v>
      </c>
      <c r="H139" s="9">
        <f>H129+H138</f>
        <v>1499.44</v>
      </c>
      <c r="I139" s="9">
        <f>I129+I138</f>
        <v>0.64800000000000002</v>
      </c>
      <c r="J139" s="10">
        <v>37.979999999999997</v>
      </c>
      <c r="K139" s="9">
        <f t="shared" ref="K139:P139" si="14">K129+K138</f>
        <v>460.16</v>
      </c>
      <c r="L139" s="9">
        <f t="shared" si="14"/>
        <v>7.169999999999999</v>
      </c>
      <c r="M139" s="9">
        <f t="shared" si="14"/>
        <v>453.4</v>
      </c>
      <c r="N139" s="9">
        <f t="shared" si="14"/>
        <v>379.53999999999996</v>
      </c>
      <c r="O139" s="9">
        <f t="shared" si="14"/>
        <v>142.51</v>
      </c>
      <c r="P139" s="9">
        <f t="shared" si="14"/>
        <v>8.17</v>
      </c>
      <c r="Q139" s="32"/>
    </row>
    <row r="140" spans="1:17">
      <c r="A140" s="33"/>
      <c r="B140" s="33"/>
      <c r="C140" s="33"/>
      <c r="D140" s="33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  <row r="141" spans="1:17">
      <c r="A141" s="33"/>
      <c r="B141" s="33"/>
      <c r="C141" s="33"/>
      <c r="D141" s="33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>
      <c r="A142" s="33"/>
      <c r="B142" s="33"/>
      <c r="C142" s="33"/>
      <c r="D142" s="33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>
      <c r="A143" s="33"/>
      <c r="B143" s="33"/>
      <c r="C143" s="33"/>
      <c r="D143" s="33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>
      <c r="A144" s="33"/>
      <c r="B144" s="33"/>
      <c r="C144" s="33"/>
      <c r="D144" s="33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7">
      <c r="A145" s="12" t="s">
        <v>0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89"/>
      <c r="L145" s="89"/>
      <c r="M145" s="89"/>
      <c r="N145" s="89"/>
      <c r="O145" s="89"/>
      <c r="P145" s="89"/>
      <c r="Q145" s="45"/>
    </row>
    <row r="146" spans="1:17">
      <c r="A146" s="90" t="s">
        <v>58</v>
      </c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46"/>
    </row>
    <row r="147" spans="1:17" ht="15" customHeight="1">
      <c r="A147" s="14"/>
      <c r="B147" s="13"/>
      <c r="C147" s="13"/>
      <c r="D147" s="13"/>
      <c r="E147" s="15" t="s">
        <v>2</v>
      </c>
      <c r="F147" s="91">
        <v>6</v>
      </c>
      <c r="G147" s="92"/>
      <c r="H147" s="92"/>
      <c r="I147" s="93" t="s">
        <v>3</v>
      </c>
      <c r="J147" s="93"/>
      <c r="K147" s="70" t="s">
        <v>87</v>
      </c>
      <c r="L147" s="70"/>
      <c r="M147" s="70"/>
      <c r="N147" s="70"/>
      <c r="O147" s="70"/>
      <c r="P147" s="70"/>
      <c r="Q147" s="43"/>
    </row>
    <row r="148" spans="1:17">
      <c r="A148" s="13"/>
      <c r="B148" s="13"/>
      <c r="C148" s="13"/>
      <c r="D148" s="93" t="s">
        <v>4</v>
      </c>
      <c r="E148" s="93"/>
      <c r="F148" s="16" t="s">
        <v>59</v>
      </c>
      <c r="G148" s="13"/>
      <c r="H148" s="13"/>
      <c r="I148" s="93" t="s">
        <v>6</v>
      </c>
      <c r="J148" s="93"/>
      <c r="K148" s="94" t="s">
        <v>7</v>
      </c>
      <c r="L148" s="94"/>
      <c r="M148" s="94"/>
      <c r="N148" s="94"/>
      <c r="O148" s="94"/>
      <c r="P148" s="94"/>
      <c r="Q148" s="47"/>
    </row>
    <row r="149" spans="1:17">
      <c r="A149" s="95" t="s">
        <v>8</v>
      </c>
      <c r="B149" s="95" t="s">
        <v>9</v>
      </c>
      <c r="C149" s="95"/>
      <c r="D149" s="95" t="s">
        <v>10</v>
      </c>
      <c r="E149" s="99" t="s">
        <v>11</v>
      </c>
      <c r="F149" s="99"/>
      <c r="G149" s="99"/>
      <c r="H149" s="95" t="s">
        <v>12</v>
      </c>
      <c r="I149" s="99" t="s">
        <v>13</v>
      </c>
      <c r="J149" s="99"/>
      <c r="K149" s="99"/>
      <c r="L149" s="99"/>
      <c r="M149" s="99" t="s">
        <v>14</v>
      </c>
      <c r="N149" s="99"/>
      <c r="O149" s="99"/>
      <c r="P149" s="99"/>
      <c r="Q149" s="58"/>
    </row>
    <row r="150" spans="1:17">
      <c r="A150" s="96"/>
      <c r="B150" s="97"/>
      <c r="C150" s="98"/>
      <c r="D150" s="96"/>
      <c r="E150" s="17" t="s">
        <v>15</v>
      </c>
      <c r="F150" s="17" t="s">
        <v>16</v>
      </c>
      <c r="G150" s="17" t="s">
        <v>17</v>
      </c>
      <c r="H150" s="96"/>
      <c r="I150" s="17" t="s">
        <v>18</v>
      </c>
      <c r="J150" s="17" t="s">
        <v>19</v>
      </c>
      <c r="K150" s="17" t="s">
        <v>20</v>
      </c>
      <c r="L150" s="17" t="s">
        <v>21</v>
      </c>
      <c r="M150" s="17" t="s">
        <v>22</v>
      </c>
      <c r="N150" s="17" t="s">
        <v>23</v>
      </c>
      <c r="O150" s="17" t="s">
        <v>24</v>
      </c>
      <c r="P150" s="17" t="s">
        <v>25</v>
      </c>
      <c r="Q150" s="58"/>
    </row>
    <row r="151" spans="1:17">
      <c r="A151" s="18">
        <v>1</v>
      </c>
      <c r="B151" s="100">
        <v>2</v>
      </c>
      <c r="C151" s="100"/>
      <c r="D151" s="18">
        <v>3</v>
      </c>
      <c r="E151" s="18">
        <v>4</v>
      </c>
      <c r="F151" s="18">
        <v>5</v>
      </c>
      <c r="G151" s="18">
        <v>6</v>
      </c>
      <c r="H151" s="18">
        <v>7</v>
      </c>
      <c r="I151" s="18">
        <v>8</v>
      </c>
      <c r="J151" s="18">
        <v>9</v>
      </c>
      <c r="K151" s="18">
        <v>10</v>
      </c>
      <c r="L151" s="18">
        <v>11</v>
      </c>
      <c r="M151" s="18">
        <v>12</v>
      </c>
      <c r="N151" s="18">
        <v>13</v>
      </c>
      <c r="O151" s="18">
        <v>14</v>
      </c>
      <c r="P151" s="18">
        <v>15</v>
      </c>
      <c r="Q151" s="59"/>
    </row>
    <row r="152" spans="1:17">
      <c r="A152" s="78" t="s">
        <v>39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57"/>
    </row>
    <row r="153" spans="1:17" ht="15" customHeight="1">
      <c r="A153" s="8">
        <v>21</v>
      </c>
      <c r="B153" s="72" t="s">
        <v>97</v>
      </c>
      <c r="C153" s="73"/>
      <c r="D153" s="8">
        <v>60</v>
      </c>
      <c r="E153" s="10">
        <v>0.9</v>
      </c>
      <c r="F153" s="10">
        <v>2.7</v>
      </c>
      <c r="G153" s="10">
        <v>6.5</v>
      </c>
      <c r="H153" s="10">
        <v>56</v>
      </c>
      <c r="I153" s="10">
        <v>0.02</v>
      </c>
      <c r="J153" s="10">
        <v>3.8</v>
      </c>
      <c r="K153" s="9">
        <v>0</v>
      </c>
      <c r="L153" s="10">
        <v>0</v>
      </c>
      <c r="M153" s="10">
        <v>20.84</v>
      </c>
      <c r="N153" s="10">
        <v>0</v>
      </c>
      <c r="O153" s="10">
        <v>11</v>
      </c>
      <c r="P153" s="10">
        <v>0.54</v>
      </c>
      <c r="Q153" s="57"/>
    </row>
    <row r="154" spans="1:17" ht="17.25" customHeight="1">
      <c r="A154" s="8">
        <v>197</v>
      </c>
      <c r="B154" s="74" t="s">
        <v>27</v>
      </c>
      <c r="C154" s="74"/>
      <c r="D154" s="8">
        <v>160</v>
      </c>
      <c r="E154" s="9">
        <v>5.74</v>
      </c>
      <c r="F154" s="9">
        <v>4.2300000000000004</v>
      </c>
      <c r="G154" s="9">
        <v>38.26</v>
      </c>
      <c r="H154" s="9">
        <v>217.73</v>
      </c>
      <c r="I154" s="9">
        <v>0</v>
      </c>
      <c r="J154" s="9">
        <v>0</v>
      </c>
      <c r="K154" s="9">
        <v>22.5</v>
      </c>
      <c r="L154" s="9">
        <v>0.05</v>
      </c>
      <c r="M154" s="9">
        <v>1.2</v>
      </c>
      <c r="N154" s="9">
        <v>1.5</v>
      </c>
      <c r="O154" s="9">
        <v>0.03</v>
      </c>
      <c r="P154" s="9">
        <v>0.01</v>
      </c>
      <c r="Q154" s="32"/>
    </row>
    <row r="155" spans="1:17" ht="24.75" customHeight="1">
      <c r="A155" s="8">
        <v>1</v>
      </c>
      <c r="B155" s="74" t="s">
        <v>75</v>
      </c>
      <c r="C155" s="74"/>
      <c r="D155" s="10">
        <v>100</v>
      </c>
      <c r="E155" s="10">
        <v>10.3</v>
      </c>
      <c r="F155" s="10">
        <v>10.3</v>
      </c>
      <c r="G155" s="10">
        <v>9.5</v>
      </c>
      <c r="H155" s="10">
        <v>188</v>
      </c>
      <c r="I155" s="10">
        <v>0.08</v>
      </c>
      <c r="J155" s="10">
        <v>1.6</v>
      </c>
      <c r="K155" s="10">
        <v>41.4</v>
      </c>
      <c r="L155" s="10">
        <v>2.5</v>
      </c>
      <c r="M155" s="10">
        <v>25.14</v>
      </c>
      <c r="N155" s="10">
        <v>92.5</v>
      </c>
      <c r="O155" s="10">
        <v>13.8</v>
      </c>
      <c r="P155" s="10">
        <v>1.49</v>
      </c>
      <c r="Q155" s="56"/>
    </row>
    <row r="156" spans="1:17" ht="15" customHeight="1">
      <c r="A156" s="8">
        <v>273</v>
      </c>
      <c r="B156" s="72" t="s">
        <v>28</v>
      </c>
      <c r="C156" s="73"/>
      <c r="D156" s="8">
        <v>200</v>
      </c>
      <c r="E156" s="10">
        <v>0.14000000000000001</v>
      </c>
      <c r="F156" s="9">
        <v>0.03</v>
      </c>
      <c r="G156" s="9">
        <v>10.220000000000001</v>
      </c>
      <c r="H156" s="9">
        <v>42.89</v>
      </c>
      <c r="I156" s="9">
        <v>0</v>
      </c>
      <c r="J156" s="9">
        <v>2.8</v>
      </c>
      <c r="K156" s="9">
        <v>0</v>
      </c>
      <c r="L156" s="9">
        <v>0.01</v>
      </c>
      <c r="M156" s="9">
        <v>3.1</v>
      </c>
      <c r="N156" s="9">
        <v>1.54</v>
      </c>
      <c r="O156" s="9">
        <v>0.84</v>
      </c>
      <c r="P156" s="9">
        <v>7.0000000000000007E-2</v>
      </c>
      <c r="Q156" s="32"/>
    </row>
    <row r="157" spans="1:17">
      <c r="A157" s="10">
        <v>1</v>
      </c>
      <c r="B157" s="74" t="s">
        <v>29</v>
      </c>
      <c r="C157" s="74"/>
      <c r="D157" s="8">
        <v>30</v>
      </c>
      <c r="E157" s="9">
        <v>2.4300000000000002</v>
      </c>
      <c r="F157" s="9">
        <v>0.3</v>
      </c>
      <c r="G157" s="9">
        <v>14.64</v>
      </c>
      <c r="H157" s="9">
        <v>72.599999999999994</v>
      </c>
      <c r="I157" s="9">
        <v>8.9999999999999993E-3</v>
      </c>
      <c r="J157" s="9">
        <v>0</v>
      </c>
      <c r="K157" s="10">
        <v>0</v>
      </c>
      <c r="L157" s="10">
        <v>0.05</v>
      </c>
      <c r="M157" s="10">
        <v>0.9</v>
      </c>
      <c r="N157" s="10">
        <v>26.1</v>
      </c>
      <c r="O157" s="9">
        <v>0.63</v>
      </c>
      <c r="P157" s="9">
        <v>0.05</v>
      </c>
      <c r="Q157" s="32"/>
    </row>
    <row r="158" spans="1:17" ht="15" customHeight="1">
      <c r="A158" s="10">
        <v>2</v>
      </c>
      <c r="B158" s="74" t="s">
        <v>82</v>
      </c>
      <c r="C158" s="74"/>
      <c r="D158" s="8">
        <v>20</v>
      </c>
      <c r="E158" s="10">
        <v>1.7</v>
      </c>
      <c r="F158" s="10">
        <v>0.66</v>
      </c>
      <c r="G158" s="10">
        <v>9.66</v>
      </c>
      <c r="H158" s="10">
        <v>51.8</v>
      </c>
      <c r="I158" s="10">
        <v>0.06</v>
      </c>
      <c r="J158" s="9">
        <v>0</v>
      </c>
      <c r="K158" s="9">
        <v>0</v>
      </c>
      <c r="L158" s="10">
        <v>0.11</v>
      </c>
      <c r="M158" s="10">
        <v>10.5</v>
      </c>
      <c r="N158" s="10">
        <v>47.4</v>
      </c>
      <c r="O158" s="10">
        <v>14.1</v>
      </c>
      <c r="P158" s="10">
        <v>1.1599999999999999</v>
      </c>
      <c r="Q158" s="56"/>
    </row>
    <row r="159" spans="1:17" ht="15" customHeight="1">
      <c r="A159" s="28">
        <v>822</v>
      </c>
      <c r="B159" s="104" t="s">
        <v>105</v>
      </c>
      <c r="C159" s="105"/>
      <c r="D159" s="8">
        <v>20</v>
      </c>
      <c r="E159" s="10">
        <v>1.3</v>
      </c>
      <c r="F159" s="10">
        <v>2.88</v>
      </c>
      <c r="G159" s="10">
        <v>14.36</v>
      </c>
      <c r="H159" s="10">
        <v>87.4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56"/>
    </row>
    <row r="160" spans="1:17">
      <c r="A160" s="86" t="s">
        <v>31</v>
      </c>
      <c r="B160" s="87"/>
      <c r="C160" s="88"/>
      <c r="D160" s="8">
        <f>SUM(D153:D159)</f>
        <v>590</v>
      </c>
      <c r="E160" s="9">
        <f>SUM(E153:E159)</f>
        <v>22.51</v>
      </c>
      <c r="F160" s="9">
        <f>SUM(F153:F159)</f>
        <v>21.1</v>
      </c>
      <c r="G160" s="9">
        <f t="shared" ref="G160:P160" si="15">SUM(G153:G159)</f>
        <v>103.14</v>
      </c>
      <c r="H160" s="9">
        <f t="shared" si="15"/>
        <v>716.42</v>
      </c>
      <c r="I160" s="9">
        <f t="shared" si="15"/>
        <v>0.16899999999999998</v>
      </c>
      <c r="J160" s="9">
        <f t="shared" si="15"/>
        <v>8.1999999999999993</v>
      </c>
      <c r="K160" s="9">
        <f t="shared" si="15"/>
        <v>63.9</v>
      </c>
      <c r="L160" s="9">
        <f t="shared" si="15"/>
        <v>2.7199999999999993</v>
      </c>
      <c r="M160" s="9">
        <f t="shared" si="15"/>
        <v>61.68</v>
      </c>
      <c r="N160" s="9">
        <f t="shared" si="15"/>
        <v>169.04000000000002</v>
      </c>
      <c r="O160" s="9">
        <f t="shared" si="15"/>
        <v>40.4</v>
      </c>
      <c r="P160" s="9">
        <f t="shared" si="15"/>
        <v>3.3199999999999994</v>
      </c>
      <c r="Q160" s="32"/>
    </row>
    <row r="161" spans="1:17">
      <c r="A161" s="78" t="s">
        <v>32</v>
      </c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57"/>
    </row>
    <row r="162" spans="1:17" ht="15" customHeight="1">
      <c r="A162" s="8">
        <v>18</v>
      </c>
      <c r="B162" s="74" t="s">
        <v>103</v>
      </c>
      <c r="C162" s="74"/>
      <c r="D162" s="8">
        <v>60</v>
      </c>
      <c r="E162" s="10">
        <v>0.56000000000000005</v>
      </c>
      <c r="F162" s="10">
        <v>2.09</v>
      </c>
      <c r="G162" s="10">
        <v>6.36</v>
      </c>
      <c r="H162" s="10">
        <v>45.25</v>
      </c>
      <c r="I162" s="10">
        <v>0.03</v>
      </c>
      <c r="J162" s="10">
        <v>3.15</v>
      </c>
      <c r="K162" s="10">
        <v>780.6</v>
      </c>
      <c r="L162" s="10">
        <v>1.06</v>
      </c>
      <c r="M162" s="10">
        <v>16.190000000000001</v>
      </c>
      <c r="N162" s="10">
        <v>23.56</v>
      </c>
      <c r="O162" s="10">
        <v>16.12</v>
      </c>
      <c r="P162" s="10">
        <v>0.56999999999999995</v>
      </c>
      <c r="Q162" s="56"/>
    </row>
    <row r="163" spans="1:17" ht="15" customHeight="1">
      <c r="A163" s="8">
        <v>71</v>
      </c>
      <c r="B163" s="74" t="s">
        <v>86</v>
      </c>
      <c r="C163" s="74"/>
      <c r="D163" s="8">
        <v>250</v>
      </c>
      <c r="E163" s="9">
        <v>8.1199999999999992</v>
      </c>
      <c r="F163" s="10">
        <v>1</v>
      </c>
      <c r="G163" s="9">
        <v>11.19</v>
      </c>
      <c r="H163" s="9">
        <v>82.37</v>
      </c>
      <c r="I163" s="9">
        <v>0.02</v>
      </c>
      <c r="J163" s="9">
        <v>1.74</v>
      </c>
      <c r="K163" s="9">
        <v>0</v>
      </c>
      <c r="L163" s="9">
        <v>0.11</v>
      </c>
      <c r="M163" s="9">
        <v>7.87</v>
      </c>
      <c r="N163" s="9">
        <v>25.22</v>
      </c>
      <c r="O163" s="9">
        <v>5.04</v>
      </c>
      <c r="P163" s="9">
        <v>0.26</v>
      </c>
      <c r="Q163" s="32"/>
    </row>
    <row r="164" spans="1:17" ht="15.75" customHeight="1">
      <c r="A164" s="10">
        <v>148</v>
      </c>
      <c r="B164" s="74" t="s">
        <v>102</v>
      </c>
      <c r="C164" s="74"/>
      <c r="D164" s="8">
        <v>200</v>
      </c>
      <c r="E164" s="10">
        <v>4.5</v>
      </c>
      <c r="F164" s="10">
        <v>6.4</v>
      </c>
      <c r="G164" s="10">
        <v>18.399999999999999</v>
      </c>
      <c r="H164" s="10">
        <v>158</v>
      </c>
      <c r="I164" s="10">
        <v>0.06</v>
      </c>
      <c r="J164" s="10">
        <v>42.52</v>
      </c>
      <c r="K164" s="10">
        <v>0</v>
      </c>
      <c r="L164" s="10">
        <v>0</v>
      </c>
      <c r="M164" s="10">
        <v>101.48</v>
      </c>
      <c r="N164" s="10">
        <v>0</v>
      </c>
      <c r="O164" s="10">
        <v>36.64</v>
      </c>
      <c r="P164" s="10">
        <v>1.1200000000000001</v>
      </c>
      <c r="Q164" s="56"/>
    </row>
    <row r="165" spans="1:17" ht="27" customHeight="1">
      <c r="A165" s="10">
        <v>439</v>
      </c>
      <c r="B165" s="72" t="s">
        <v>101</v>
      </c>
      <c r="C165" s="73"/>
      <c r="D165" s="8">
        <v>100</v>
      </c>
      <c r="E165" s="10">
        <v>5.19</v>
      </c>
      <c r="F165" s="10">
        <v>13.26</v>
      </c>
      <c r="G165" s="10">
        <v>5.51</v>
      </c>
      <c r="H165" s="10">
        <v>162.97999999999999</v>
      </c>
      <c r="I165" s="10">
        <v>0.03</v>
      </c>
      <c r="J165" s="10">
        <v>0.44</v>
      </c>
      <c r="K165" s="10">
        <v>40</v>
      </c>
      <c r="L165" s="10">
        <v>2.65</v>
      </c>
      <c r="M165" s="10">
        <v>8.64</v>
      </c>
      <c r="N165" s="10">
        <v>2.38</v>
      </c>
      <c r="O165" s="10">
        <v>8.75</v>
      </c>
      <c r="P165" s="10">
        <v>0.64</v>
      </c>
      <c r="Q165" s="56"/>
    </row>
    <row r="166" spans="1:17" ht="26.25" customHeight="1">
      <c r="A166" s="8">
        <v>707</v>
      </c>
      <c r="B166" s="74" t="s">
        <v>44</v>
      </c>
      <c r="C166" s="74"/>
      <c r="D166" s="8">
        <v>200</v>
      </c>
      <c r="E166" s="9">
        <v>0.78</v>
      </c>
      <c r="F166" s="9">
        <v>0.06</v>
      </c>
      <c r="G166" s="9">
        <v>30.1</v>
      </c>
      <c r="H166" s="9">
        <v>125.2</v>
      </c>
      <c r="I166" s="9">
        <v>0.02</v>
      </c>
      <c r="J166" s="9">
        <v>0.8</v>
      </c>
      <c r="K166" s="9">
        <v>0</v>
      </c>
      <c r="L166" s="9">
        <v>1.1000000000000001</v>
      </c>
      <c r="M166" s="9">
        <v>32.6</v>
      </c>
      <c r="N166" s="9">
        <v>29.2</v>
      </c>
      <c r="O166" s="9">
        <v>21</v>
      </c>
      <c r="P166" s="9">
        <v>0.7</v>
      </c>
      <c r="Q166" s="32"/>
    </row>
    <row r="167" spans="1:17" ht="15" customHeight="1">
      <c r="A167" s="10">
        <v>1</v>
      </c>
      <c r="B167" s="74" t="s">
        <v>29</v>
      </c>
      <c r="C167" s="74"/>
      <c r="D167" s="8">
        <v>30</v>
      </c>
      <c r="E167" s="9">
        <v>2.4300000000000002</v>
      </c>
      <c r="F167" s="9">
        <v>0.3</v>
      </c>
      <c r="G167" s="9">
        <v>14.64</v>
      </c>
      <c r="H167" s="9">
        <v>72.599999999999994</v>
      </c>
      <c r="I167" s="9">
        <v>8.9999999999999993E-3</v>
      </c>
      <c r="J167" s="9">
        <v>0</v>
      </c>
      <c r="K167" s="10">
        <v>0</v>
      </c>
      <c r="L167" s="10">
        <v>0.05</v>
      </c>
      <c r="M167" s="10">
        <v>0.9</v>
      </c>
      <c r="N167" s="10">
        <v>26.1</v>
      </c>
      <c r="O167" s="9">
        <v>0.63</v>
      </c>
      <c r="P167" s="9">
        <v>0.05</v>
      </c>
      <c r="Q167" s="32"/>
    </row>
    <row r="168" spans="1:17" ht="15" customHeight="1">
      <c r="A168" s="8">
        <v>2</v>
      </c>
      <c r="B168" s="74" t="s">
        <v>82</v>
      </c>
      <c r="C168" s="74"/>
      <c r="D168" s="8">
        <v>30</v>
      </c>
      <c r="E168" s="10">
        <v>2.5499999999999998</v>
      </c>
      <c r="F168" s="10">
        <v>0.99</v>
      </c>
      <c r="G168" s="10">
        <v>14.49</v>
      </c>
      <c r="H168" s="10">
        <v>77.7</v>
      </c>
      <c r="I168" s="10">
        <v>0.09</v>
      </c>
      <c r="J168" s="9">
        <v>0</v>
      </c>
      <c r="K168" s="9">
        <v>0</v>
      </c>
      <c r="L168" s="10">
        <v>0.16</v>
      </c>
      <c r="M168" s="10">
        <v>15.75</v>
      </c>
      <c r="N168" s="10">
        <v>71.099999999999994</v>
      </c>
      <c r="O168" s="10">
        <v>21.15</v>
      </c>
      <c r="P168" s="10">
        <v>1.75</v>
      </c>
      <c r="Q168" s="56"/>
    </row>
    <row r="169" spans="1:17">
      <c r="A169" s="86" t="s">
        <v>36</v>
      </c>
      <c r="B169" s="87"/>
      <c r="C169" s="88"/>
      <c r="D169" s="8">
        <f>D162+D163+D164+D166+D167+D168</f>
        <v>770</v>
      </c>
      <c r="E169" s="9">
        <f>SUM(E162:E168)</f>
        <v>24.130000000000003</v>
      </c>
      <c r="F169" s="9">
        <f t="shared" ref="F169:P169" si="16">SUM(F162:F168)</f>
        <v>24.099999999999998</v>
      </c>
      <c r="G169" s="9">
        <f>SUM(G162:G168)</f>
        <v>100.69</v>
      </c>
      <c r="H169" s="9">
        <f t="shared" si="16"/>
        <v>724.10000000000014</v>
      </c>
      <c r="I169" s="9">
        <f t="shared" si="16"/>
        <v>0.25900000000000001</v>
      </c>
      <c r="J169" s="9">
        <f t="shared" si="16"/>
        <v>48.65</v>
      </c>
      <c r="K169" s="9">
        <f t="shared" si="16"/>
        <v>820.6</v>
      </c>
      <c r="L169" s="9">
        <f t="shared" si="16"/>
        <v>5.13</v>
      </c>
      <c r="M169" s="9">
        <f t="shared" si="16"/>
        <v>183.43</v>
      </c>
      <c r="N169" s="9">
        <f t="shared" si="16"/>
        <v>177.56</v>
      </c>
      <c r="O169" s="9">
        <f t="shared" si="16"/>
        <v>109.32999999999998</v>
      </c>
      <c r="P169" s="9">
        <f t="shared" si="16"/>
        <v>5.09</v>
      </c>
      <c r="Q169" s="32"/>
    </row>
    <row r="170" spans="1:17">
      <c r="A170" s="103" t="s">
        <v>37</v>
      </c>
      <c r="B170" s="103"/>
      <c r="C170" s="103"/>
      <c r="D170" s="103"/>
      <c r="E170" s="9">
        <f t="shared" ref="E170:P170" si="17">E160+E169</f>
        <v>46.64</v>
      </c>
      <c r="F170" s="9">
        <f t="shared" si="17"/>
        <v>45.2</v>
      </c>
      <c r="G170" s="9">
        <f t="shared" si="17"/>
        <v>203.82999999999998</v>
      </c>
      <c r="H170" s="9">
        <f t="shared" si="17"/>
        <v>1440.52</v>
      </c>
      <c r="I170" s="9">
        <f t="shared" si="17"/>
        <v>0.42799999999999999</v>
      </c>
      <c r="J170" s="9">
        <f t="shared" si="17"/>
        <v>56.849999999999994</v>
      </c>
      <c r="K170" s="9">
        <f t="shared" si="17"/>
        <v>884.5</v>
      </c>
      <c r="L170" s="9">
        <f t="shared" si="17"/>
        <v>7.85</v>
      </c>
      <c r="M170" s="9">
        <f t="shared" si="17"/>
        <v>245.11</v>
      </c>
      <c r="N170" s="9">
        <f t="shared" si="17"/>
        <v>346.6</v>
      </c>
      <c r="O170" s="9">
        <f t="shared" si="17"/>
        <v>149.72999999999999</v>
      </c>
      <c r="P170" s="9">
        <f t="shared" si="17"/>
        <v>8.41</v>
      </c>
      <c r="Q170" s="32"/>
    </row>
    <row r="171" spans="1:17">
      <c r="A171" s="33"/>
      <c r="B171" s="33"/>
      <c r="C171" s="33"/>
      <c r="D171" s="33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</row>
    <row r="172" spans="1:17">
      <c r="A172" s="33"/>
      <c r="B172" s="33"/>
      <c r="C172" s="33"/>
      <c r="D172" s="33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  <row r="173" spans="1:17">
      <c r="A173" s="33"/>
      <c r="B173" s="33"/>
      <c r="C173" s="33"/>
      <c r="D173" s="33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7">
      <c r="A174" s="33"/>
      <c r="B174" s="33"/>
      <c r="C174" s="33"/>
      <c r="D174" s="33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  <row r="175" spans="1:17">
      <c r="A175" s="33"/>
      <c r="B175" s="33"/>
      <c r="C175" s="33"/>
      <c r="D175" s="33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</row>
    <row r="176" spans="1:17">
      <c r="A176" s="12" t="s">
        <v>0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89"/>
      <c r="L176" s="89"/>
      <c r="M176" s="89"/>
      <c r="N176" s="89"/>
      <c r="O176" s="89"/>
      <c r="P176" s="89"/>
      <c r="Q176" s="45"/>
    </row>
    <row r="177" spans="1:17">
      <c r="A177" s="90" t="s">
        <v>61</v>
      </c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46"/>
    </row>
    <row r="178" spans="1:17" ht="15" customHeight="1">
      <c r="A178" s="14"/>
      <c r="B178" s="13"/>
      <c r="C178" s="13"/>
      <c r="D178" s="13"/>
      <c r="E178" s="15" t="s">
        <v>2</v>
      </c>
      <c r="F178" s="91">
        <v>7</v>
      </c>
      <c r="G178" s="92"/>
      <c r="H178" s="92"/>
      <c r="I178" s="93" t="s">
        <v>3</v>
      </c>
      <c r="J178" s="93"/>
      <c r="K178" s="70" t="s">
        <v>87</v>
      </c>
      <c r="L178" s="70"/>
      <c r="M178" s="70"/>
      <c r="N178" s="70"/>
      <c r="O178" s="70"/>
      <c r="P178" s="70"/>
      <c r="Q178" s="43"/>
    </row>
    <row r="179" spans="1:17">
      <c r="A179" s="13"/>
      <c r="B179" s="13"/>
      <c r="C179" s="13"/>
      <c r="D179" s="93" t="s">
        <v>4</v>
      </c>
      <c r="E179" s="93"/>
      <c r="F179" s="16" t="s">
        <v>59</v>
      </c>
      <c r="G179" s="13"/>
      <c r="H179" s="13"/>
      <c r="I179" s="93" t="s">
        <v>6</v>
      </c>
      <c r="J179" s="93"/>
      <c r="K179" s="94" t="s">
        <v>7</v>
      </c>
      <c r="L179" s="94"/>
      <c r="M179" s="94"/>
      <c r="N179" s="94"/>
      <c r="O179" s="94"/>
      <c r="P179" s="94"/>
      <c r="Q179" s="47"/>
    </row>
    <row r="180" spans="1:17">
      <c r="A180" s="95" t="s">
        <v>8</v>
      </c>
      <c r="B180" s="95" t="s">
        <v>9</v>
      </c>
      <c r="C180" s="95"/>
      <c r="D180" s="95" t="s">
        <v>10</v>
      </c>
      <c r="E180" s="99" t="s">
        <v>11</v>
      </c>
      <c r="F180" s="99"/>
      <c r="G180" s="99"/>
      <c r="H180" s="95" t="s">
        <v>12</v>
      </c>
      <c r="I180" s="99" t="s">
        <v>13</v>
      </c>
      <c r="J180" s="99"/>
      <c r="K180" s="99"/>
      <c r="L180" s="99"/>
      <c r="M180" s="99" t="s">
        <v>14</v>
      </c>
      <c r="N180" s="99"/>
      <c r="O180" s="99"/>
      <c r="P180" s="99"/>
      <c r="Q180" s="58"/>
    </row>
    <row r="181" spans="1:17">
      <c r="A181" s="96"/>
      <c r="B181" s="97"/>
      <c r="C181" s="98"/>
      <c r="D181" s="96"/>
      <c r="E181" s="17" t="s">
        <v>15</v>
      </c>
      <c r="F181" s="17" t="s">
        <v>16</v>
      </c>
      <c r="G181" s="17" t="s">
        <v>17</v>
      </c>
      <c r="H181" s="96"/>
      <c r="I181" s="17" t="s">
        <v>18</v>
      </c>
      <c r="J181" s="17" t="s">
        <v>19</v>
      </c>
      <c r="K181" s="17" t="s">
        <v>20</v>
      </c>
      <c r="L181" s="17" t="s">
        <v>21</v>
      </c>
      <c r="M181" s="17" t="s">
        <v>22</v>
      </c>
      <c r="N181" s="17" t="s">
        <v>23</v>
      </c>
      <c r="O181" s="17" t="s">
        <v>24</v>
      </c>
      <c r="P181" s="17" t="s">
        <v>25</v>
      </c>
      <c r="Q181" s="58"/>
    </row>
    <row r="182" spans="1:17">
      <c r="A182" s="18">
        <v>1</v>
      </c>
      <c r="B182" s="100">
        <v>2</v>
      </c>
      <c r="C182" s="100"/>
      <c r="D182" s="18">
        <v>3</v>
      </c>
      <c r="E182" s="18">
        <v>4</v>
      </c>
      <c r="F182" s="18">
        <v>5</v>
      </c>
      <c r="G182" s="18">
        <v>6</v>
      </c>
      <c r="H182" s="18">
        <v>7</v>
      </c>
      <c r="I182" s="18">
        <v>8</v>
      </c>
      <c r="J182" s="18">
        <v>9</v>
      </c>
      <c r="K182" s="18">
        <v>10</v>
      </c>
      <c r="L182" s="18">
        <v>11</v>
      </c>
      <c r="M182" s="18">
        <v>12</v>
      </c>
      <c r="N182" s="18">
        <v>13</v>
      </c>
      <c r="O182" s="18">
        <v>14</v>
      </c>
      <c r="P182" s="18">
        <v>15</v>
      </c>
      <c r="Q182" s="59"/>
    </row>
    <row r="183" spans="1:17">
      <c r="A183" s="78" t="s">
        <v>39</v>
      </c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57"/>
    </row>
    <row r="184" spans="1:17" ht="15.75" customHeight="1">
      <c r="A184" s="8">
        <v>196</v>
      </c>
      <c r="B184" s="74" t="s">
        <v>62</v>
      </c>
      <c r="C184" s="74"/>
      <c r="D184" s="8">
        <v>260</v>
      </c>
      <c r="E184" s="9">
        <v>6.31</v>
      </c>
      <c r="F184" s="9">
        <v>7.63</v>
      </c>
      <c r="G184" s="9">
        <v>35.409999999999997</v>
      </c>
      <c r="H184" s="9">
        <v>235.66</v>
      </c>
      <c r="I184" s="9">
        <v>0.12</v>
      </c>
      <c r="J184" s="9">
        <v>0.3</v>
      </c>
      <c r="K184" s="9">
        <v>43.3</v>
      </c>
      <c r="L184" s="9">
        <v>0.11</v>
      </c>
      <c r="M184" s="9">
        <v>127.95</v>
      </c>
      <c r="N184" s="9">
        <v>139</v>
      </c>
      <c r="O184" s="9">
        <v>30.77</v>
      </c>
      <c r="P184" s="9">
        <v>0.67</v>
      </c>
      <c r="Q184" s="32"/>
    </row>
    <row r="185" spans="1:17" ht="16.5" customHeight="1">
      <c r="A185" s="10">
        <v>259</v>
      </c>
      <c r="B185" s="72" t="s">
        <v>106</v>
      </c>
      <c r="C185" s="73"/>
      <c r="D185" s="8">
        <v>200</v>
      </c>
      <c r="E185" s="10">
        <v>1.65</v>
      </c>
      <c r="F185" s="10">
        <v>1.65</v>
      </c>
      <c r="G185" s="10">
        <v>12.4</v>
      </c>
      <c r="H185" s="10">
        <v>71.42</v>
      </c>
      <c r="I185" s="10">
        <v>0.02</v>
      </c>
      <c r="J185" s="10">
        <v>0.15</v>
      </c>
      <c r="K185" s="10">
        <v>10</v>
      </c>
      <c r="L185" s="10">
        <v>0.2</v>
      </c>
      <c r="M185" s="10">
        <v>60.3</v>
      </c>
      <c r="N185" s="10">
        <v>45</v>
      </c>
      <c r="O185" s="10">
        <v>7</v>
      </c>
      <c r="P185" s="10">
        <v>2.8</v>
      </c>
      <c r="Q185" s="56"/>
    </row>
    <row r="186" spans="1:17">
      <c r="A186" s="10">
        <v>1</v>
      </c>
      <c r="B186" s="74" t="s">
        <v>29</v>
      </c>
      <c r="C186" s="74"/>
      <c r="D186" s="8">
        <v>30</v>
      </c>
      <c r="E186" s="9">
        <v>2.4300000000000002</v>
      </c>
      <c r="F186" s="9">
        <v>0.3</v>
      </c>
      <c r="G186" s="9">
        <v>14.64</v>
      </c>
      <c r="H186" s="9">
        <v>72.599999999999994</v>
      </c>
      <c r="I186" s="9">
        <v>8.9999999999999993E-3</v>
      </c>
      <c r="J186" s="9">
        <v>0</v>
      </c>
      <c r="K186" s="10">
        <v>0</v>
      </c>
      <c r="L186" s="10">
        <v>0.05</v>
      </c>
      <c r="M186" s="10">
        <v>0.9</v>
      </c>
      <c r="N186" s="10">
        <v>26.1</v>
      </c>
      <c r="O186" s="9">
        <v>0.63</v>
      </c>
      <c r="P186" s="9">
        <v>0.05</v>
      </c>
      <c r="Q186" s="32"/>
    </row>
    <row r="187" spans="1:17" ht="15" customHeight="1">
      <c r="A187" s="10">
        <v>2</v>
      </c>
      <c r="B187" s="74" t="s">
        <v>82</v>
      </c>
      <c r="C187" s="74"/>
      <c r="D187" s="8">
        <v>20</v>
      </c>
      <c r="E187" s="10">
        <v>1.7</v>
      </c>
      <c r="F187" s="10">
        <v>0.66</v>
      </c>
      <c r="G187" s="10">
        <v>9.66</v>
      </c>
      <c r="H187" s="10">
        <v>51.8</v>
      </c>
      <c r="I187" s="10">
        <v>0.06</v>
      </c>
      <c r="J187" s="9">
        <v>0</v>
      </c>
      <c r="K187" s="9">
        <v>0</v>
      </c>
      <c r="L187" s="10">
        <v>0.11</v>
      </c>
      <c r="M187" s="10">
        <v>10.5</v>
      </c>
      <c r="N187" s="10">
        <v>47.4</v>
      </c>
      <c r="O187" s="10">
        <v>14.1</v>
      </c>
      <c r="P187" s="10">
        <v>1.1599999999999999</v>
      </c>
      <c r="Q187" s="56"/>
    </row>
    <row r="188" spans="1:17" ht="15" customHeight="1">
      <c r="A188" s="11">
        <v>7</v>
      </c>
      <c r="B188" s="72" t="s">
        <v>30</v>
      </c>
      <c r="C188" s="73"/>
      <c r="D188" s="8">
        <v>10</v>
      </c>
      <c r="E188" s="9">
        <v>0.08</v>
      </c>
      <c r="F188" s="9">
        <v>7.25</v>
      </c>
      <c r="G188" s="9">
        <v>0.13</v>
      </c>
      <c r="H188" s="9">
        <v>66.099999999999994</v>
      </c>
      <c r="I188" s="9">
        <v>0</v>
      </c>
      <c r="J188" s="9">
        <v>0</v>
      </c>
      <c r="K188" s="9">
        <v>45</v>
      </c>
      <c r="L188" s="9">
        <v>0.1</v>
      </c>
      <c r="M188" s="9">
        <v>2.4</v>
      </c>
      <c r="N188" s="9">
        <v>3</v>
      </c>
      <c r="O188" s="9">
        <v>0.05</v>
      </c>
      <c r="P188" s="9">
        <v>0.02</v>
      </c>
      <c r="Q188" s="32"/>
    </row>
    <row r="189" spans="1:17">
      <c r="A189" s="8">
        <v>1</v>
      </c>
      <c r="B189" s="74" t="s">
        <v>63</v>
      </c>
      <c r="C189" s="74"/>
      <c r="D189" s="8">
        <v>100</v>
      </c>
      <c r="E189" s="9">
        <v>4</v>
      </c>
      <c r="F189" s="9">
        <v>1.5</v>
      </c>
      <c r="G189" s="9">
        <v>14.3</v>
      </c>
      <c r="H189" s="9">
        <v>90</v>
      </c>
      <c r="I189" s="9">
        <v>0.03</v>
      </c>
      <c r="J189" s="9">
        <v>0.5</v>
      </c>
      <c r="K189" s="9">
        <v>10</v>
      </c>
      <c r="L189" s="9">
        <v>0</v>
      </c>
      <c r="M189" s="9">
        <v>112</v>
      </c>
      <c r="N189" s="9">
        <v>86</v>
      </c>
      <c r="O189" s="9">
        <v>13</v>
      </c>
      <c r="P189" s="9">
        <v>0.1</v>
      </c>
      <c r="Q189" s="32"/>
    </row>
    <row r="190" spans="1:17">
      <c r="A190" s="86" t="s">
        <v>31</v>
      </c>
      <c r="B190" s="87"/>
      <c r="C190" s="88"/>
      <c r="D190" s="8">
        <f>D184+D185+D186+D187+D188+D189</f>
        <v>620</v>
      </c>
      <c r="E190" s="9">
        <f>E184+E185+E186+E187+E188+E189</f>
        <v>16.169999999999998</v>
      </c>
      <c r="F190" s="9">
        <f t="shared" ref="F190:P190" si="18">F184+F185+F186+F187+F188+F189</f>
        <v>18.990000000000002</v>
      </c>
      <c r="G190" s="9">
        <f t="shared" si="18"/>
        <v>86.539999999999992</v>
      </c>
      <c r="H190" s="9">
        <f t="shared" si="18"/>
        <v>587.57999999999993</v>
      </c>
      <c r="I190" s="9">
        <f t="shared" si="18"/>
        <v>0.23899999999999999</v>
      </c>
      <c r="J190" s="9">
        <f t="shared" si="18"/>
        <v>0.95</v>
      </c>
      <c r="K190" s="9">
        <f t="shared" si="18"/>
        <v>108.3</v>
      </c>
      <c r="L190" s="9">
        <f t="shared" si="18"/>
        <v>0.56999999999999995</v>
      </c>
      <c r="M190" s="9">
        <f t="shared" si="18"/>
        <v>314.05</v>
      </c>
      <c r="N190" s="9">
        <f t="shared" si="18"/>
        <v>346.5</v>
      </c>
      <c r="O190" s="9">
        <f t="shared" si="18"/>
        <v>65.55</v>
      </c>
      <c r="P190" s="9">
        <f t="shared" si="18"/>
        <v>4.7999999999999989</v>
      </c>
      <c r="Q190" s="32"/>
    </row>
    <row r="191" spans="1:17">
      <c r="A191" s="78" t="s">
        <v>32</v>
      </c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57"/>
    </row>
    <row r="192" spans="1:17" ht="26.25" customHeight="1">
      <c r="A192" s="8">
        <v>6</v>
      </c>
      <c r="B192" s="72" t="s">
        <v>94</v>
      </c>
      <c r="C192" s="73"/>
      <c r="D192" s="8">
        <v>60</v>
      </c>
      <c r="E192" s="10">
        <v>1.3</v>
      </c>
      <c r="F192" s="10">
        <v>3.7</v>
      </c>
      <c r="G192" s="10">
        <v>6.2</v>
      </c>
      <c r="H192" s="10">
        <v>57</v>
      </c>
      <c r="I192" s="10">
        <v>0.02</v>
      </c>
      <c r="J192" s="10">
        <v>12.99</v>
      </c>
      <c r="K192" s="10">
        <v>0</v>
      </c>
      <c r="L192" s="10">
        <v>0</v>
      </c>
      <c r="M192" s="10">
        <v>35.299999999999997</v>
      </c>
      <c r="N192" s="10">
        <v>0</v>
      </c>
      <c r="O192" s="10">
        <v>12.32</v>
      </c>
      <c r="P192" s="10">
        <v>0.45</v>
      </c>
      <c r="Q192" s="56"/>
    </row>
    <row r="193" spans="1:17" ht="16.5" customHeight="1">
      <c r="A193" s="8">
        <v>70</v>
      </c>
      <c r="B193" s="106" t="s">
        <v>96</v>
      </c>
      <c r="C193" s="107"/>
      <c r="D193" s="8">
        <v>250</v>
      </c>
      <c r="E193" s="10">
        <v>2.5</v>
      </c>
      <c r="F193" s="10">
        <v>4.2</v>
      </c>
      <c r="G193" s="10">
        <v>17.399999999999999</v>
      </c>
      <c r="H193" s="10">
        <v>130.87</v>
      </c>
      <c r="I193" s="10">
        <v>0.19</v>
      </c>
      <c r="J193" s="10">
        <v>1.8</v>
      </c>
      <c r="K193" s="10">
        <v>222.9</v>
      </c>
      <c r="L193" s="10">
        <v>0.21</v>
      </c>
      <c r="M193" s="10">
        <v>24.8</v>
      </c>
      <c r="N193" s="10">
        <v>58</v>
      </c>
      <c r="O193" s="10">
        <v>22.8</v>
      </c>
      <c r="P193" s="10">
        <v>1.6</v>
      </c>
      <c r="Q193" s="56"/>
    </row>
    <row r="194" spans="1:17" ht="27" customHeight="1">
      <c r="A194" s="8">
        <v>2</v>
      </c>
      <c r="B194" s="72" t="s">
        <v>76</v>
      </c>
      <c r="C194" s="73"/>
      <c r="D194" s="10">
        <v>110</v>
      </c>
      <c r="E194" s="10">
        <v>10.5</v>
      </c>
      <c r="F194" s="10">
        <v>10.5</v>
      </c>
      <c r="G194" s="10">
        <v>9.6999999999999993</v>
      </c>
      <c r="H194" s="10">
        <v>191</v>
      </c>
      <c r="I194" s="10">
        <v>0.08</v>
      </c>
      <c r="J194" s="10">
        <v>1.6</v>
      </c>
      <c r="K194" s="10">
        <v>42.1</v>
      </c>
      <c r="L194" s="10">
        <v>2.5</v>
      </c>
      <c r="M194" s="10">
        <v>25.6</v>
      </c>
      <c r="N194" s="10">
        <v>94.8</v>
      </c>
      <c r="O194" s="10">
        <v>14.1</v>
      </c>
      <c r="P194" s="10">
        <v>1.5</v>
      </c>
      <c r="Q194" s="56"/>
    </row>
    <row r="195" spans="1:17" ht="25.5" customHeight="1">
      <c r="A195" s="8">
        <v>197</v>
      </c>
      <c r="B195" s="72" t="s">
        <v>27</v>
      </c>
      <c r="C195" s="73"/>
      <c r="D195" s="8">
        <v>160</v>
      </c>
      <c r="E195" s="10">
        <v>5.74</v>
      </c>
      <c r="F195" s="10">
        <v>4.2300000000000004</v>
      </c>
      <c r="G195" s="10">
        <v>38.26</v>
      </c>
      <c r="H195" s="10">
        <v>217</v>
      </c>
      <c r="I195" s="10">
        <v>0</v>
      </c>
      <c r="J195" s="10">
        <v>0</v>
      </c>
      <c r="K195" s="10">
        <v>22.5</v>
      </c>
      <c r="L195" s="10">
        <v>0.05</v>
      </c>
      <c r="M195" s="10">
        <v>1.2</v>
      </c>
      <c r="N195" s="10">
        <v>1.5</v>
      </c>
      <c r="O195" s="10">
        <v>0.03</v>
      </c>
      <c r="P195" s="10">
        <v>0.01</v>
      </c>
      <c r="Q195" s="56"/>
    </row>
    <row r="196" spans="1:17" ht="28.5" customHeight="1">
      <c r="A196" s="8">
        <v>282</v>
      </c>
      <c r="B196" s="74" t="s">
        <v>49</v>
      </c>
      <c r="C196" s="74"/>
      <c r="D196" s="8">
        <v>200</v>
      </c>
      <c r="E196" s="9">
        <v>0.16</v>
      </c>
      <c r="F196" s="10">
        <v>0</v>
      </c>
      <c r="G196" s="10">
        <v>14.99</v>
      </c>
      <c r="H196" s="10">
        <v>60.64</v>
      </c>
      <c r="I196" s="10">
        <v>0.02</v>
      </c>
      <c r="J196" s="10">
        <v>0</v>
      </c>
      <c r="K196" s="10">
        <v>0</v>
      </c>
      <c r="L196" s="10">
        <v>0</v>
      </c>
      <c r="M196" s="10">
        <v>12</v>
      </c>
      <c r="N196" s="10">
        <v>2.4</v>
      </c>
      <c r="O196" s="10">
        <v>0</v>
      </c>
      <c r="P196" s="10">
        <v>0.8</v>
      </c>
      <c r="Q196" s="56"/>
    </row>
    <row r="197" spans="1:17" ht="15" customHeight="1">
      <c r="A197" s="10">
        <v>1</v>
      </c>
      <c r="B197" s="74" t="s">
        <v>29</v>
      </c>
      <c r="C197" s="74"/>
      <c r="D197" s="8">
        <v>30</v>
      </c>
      <c r="E197" s="9">
        <v>2.4300000000000002</v>
      </c>
      <c r="F197" s="9">
        <v>0.3</v>
      </c>
      <c r="G197" s="9">
        <v>14.64</v>
      </c>
      <c r="H197" s="9">
        <v>72.599999999999994</v>
      </c>
      <c r="I197" s="9">
        <v>8.9999999999999993E-3</v>
      </c>
      <c r="J197" s="9">
        <v>0</v>
      </c>
      <c r="K197" s="10">
        <v>0</v>
      </c>
      <c r="L197" s="10">
        <v>0.05</v>
      </c>
      <c r="M197" s="10">
        <v>0.9</v>
      </c>
      <c r="N197" s="10">
        <v>26.1</v>
      </c>
      <c r="O197" s="9">
        <v>0.63</v>
      </c>
      <c r="P197" s="9">
        <v>0.05</v>
      </c>
      <c r="Q197" s="32"/>
    </row>
    <row r="198" spans="1:17" ht="15" customHeight="1">
      <c r="A198" s="8">
        <v>2</v>
      </c>
      <c r="B198" s="74" t="s">
        <v>82</v>
      </c>
      <c r="C198" s="74"/>
      <c r="D198" s="8">
        <v>30</v>
      </c>
      <c r="E198" s="10">
        <v>2.5499999999999998</v>
      </c>
      <c r="F198" s="10">
        <v>0.99</v>
      </c>
      <c r="G198" s="10">
        <v>14.49</v>
      </c>
      <c r="H198" s="10">
        <v>77.7</v>
      </c>
      <c r="I198" s="10">
        <v>0.09</v>
      </c>
      <c r="J198" s="9">
        <v>0</v>
      </c>
      <c r="K198" s="9">
        <v>0</v>
      </c>
      <c r="L198" s="10">
        <v>0.16</v>
      </c>
      <c r="M198" s="10">
        <v>15.75</v>
      </c>
      <c r="N198" s="10">
        <v>71.099999999999994</v>
      </c>
      <c r="O198" s="10">
        <v>21.15</v>
      </c>
      <c r="P198" s="10">
        <v>1.75</v>
      </c>
      <c r="Q198" s="56"/>
    </row>
    <row r="199" spans="1:17">
      <c r="A199" s="86" t="s">
        <v>45</v>
      </c>
      <c r="B199" s="87"/>
      <c r="C199" s="88"/>
      <c r="D199" s="8">
        <f t="shared" ref="D199:P199" si="19">D192+D193+D194+D195+D196+D197+D198</f>
        <v>840</v>
      </c>
      <c r="E199" s="10">
        <f t="shared" si="19"/>
        <v>25.18</v>
      </c>
      <c r="F199" s="10">
        <f t="shared" si="19"/>
        <v>23.919999999999998</v>
      </c>
      <c r="G199" s="10">
        <f t="shared" si="19"/>
        <v>115.67999999999999</v>
      </c>
      <c r="H199" s="10">
        <f t="shared" si="19"/>
        <v>806.81000000000006</v>
      </c>
      <c r="I199" s="10">
        <f t="shared" si="19"/>
        <v>0.40900000000000003</v>
      </c>
      <c r="J199" s="10">
        <f t="shared" si="19"/>
        <v>16.39</v>
      </c>
      <c r="K199" s="10">
        <f t="shared" si="19"/>
        <v>287.5</v>
      </c>
      <c r="L199" s="10">
        <f t="shared" si="19"/>
        <v>2.9699999999999998</v>
      </c>
      <c r="M199" s="10">
        <f t="shared" si="19"/>
        <v>115.55</v>
      </c>
      <c r="N199" s="10">
        <f t="shared" si="19"/>
        <v>253.9</v>
      </c>
      <c r="O199" s="10">
        <f t="shared" si="19"/>
        <v>71.03</v>
      </c>
      <c r="P199" s="10">
        <f t="shared" si="19"/>
        <v>6.16</v>
      </c>
      <c r="Q199" s="56"/>
    </row>
    <row r="200" spans="1:17">
      <c r="A200" s="103" t="s">
        <v>37</v>
      </c>
      <c r="B200" s="103"/>
      <c r="C200" s="103"/>
      <c r="D200" s="103"/>
      <c r="E200" s="9">
        <f t="shared" ref="E200:P200" si="20">E190+E199</f>
        <v>41.349999999999994</v>
      </c>
      <c r="F200" s="9">
        <f t="shared" si="20"/>
        <v>42.91</v>
      </c>
      <c r="G200" s="9">
        <f t="shared" si="20"/>
        <v>202.21999999999997</v>
      </c>
      <c r="H200" s="9">
        <f t="shared" si="20"/>
        <v>1394.3899999999999</v>
      </c>
      <c r="I200" s="9">
        <f t="shared" si="20"/>
        <v>0.64800000000000002</v>
      </c>
      <c r="J200" s="9">
        <f t="shared" si="20"/>
        <v>17.34</v>
      </c>
      <c r="K200" s="9">
        <f t="shared" si="20"/>
        <v>395.8</v>
      </c>
      <c r="L200" s="9">
        <f t="shared" si="20"/>
        <v>3.5399999999999996</v>
      </c>
      <c r="M200" s="9">
        <f t="shared" si="20"/>
        <v>429.6</v>
      </c>
      <c r="N200" s="9">
        <f t="shared" si="20"/>
        <v>600.4</v>
      </c>
      <c r="O200" s="9">
        <f t="shared" si="20"/>
        <v>136.57999999999998</v>
      </c>
      <c r="P200" s="9">
        <f t="shared" si="20"/>
        <v>10.959999999999999</v>
      </c>
      <c r="Q200" s="32"/>
    </row>
    <row r="201" spans="1:17">
      <c r="A201" s="33"/>
      <c r="B201" s="33"/>
      <c r="C201" s="33"/>
      <c r="D201" s="33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</row>
    <row r="202" spans="1:17">
      <c r="A202" s="33"/>
      <c r="B202" s="33"/>
      <c r="C202" s="33"/>
      <c r="D202" s="33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</row>
    <row r="203" spans="1:17">
      <c r="A203" s="33"/>
      <c r="B203" s="33"/>
      <c r="C203" s="33"/>
      <c r="D203" s="33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</row>
    <row r="204" spans="1:17">
      <c r="A204" s="33"/>
      <c r="B204" s="33"/>
      <c r="C204" s="33"/>
      <c r="D204" s="33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</row>
    <row r="205" spans="1:17">
      <c r="A205" s="33"/>
      <c r="B205" s="33"/>
      <c r="C205" s="33"/>
      <c r="D205" s="33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</row>
    <row r="206" spans="1:17">
      <c r="A206" s="12" t="s">
        <v>0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89"/>
      <c r="L206" s="89"/>
      <c r="M206" s="89"/>
      <c r="N206" s="89"/>
      <c r="O206" s="89"/>
      <c r="P206" s="89"/>
      <c r="Q206" s="45"/>
    </row>
    <row r="207" spans="1:17">
      <c r="A207" s="90" t="s">
        <v>64</v>
      </c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46"/>
    </row>
    <row r="208" spans="1:17" ht="15" customHeight="1">
      <c r="A208" s="14"/>
      <c r="B208" s="13"/>
      <c r="C208" s="13"/>
      <c r="D208" s="13"/>
      <c r="E208" s="15" t="s">
        <v>2</v>
      </c>
      <c r="F208" s="91">
        <v>8</v>
      </c>
      <c r="G208" s="92"/>
      <c r="H208" s="92"/>
      <c r="I208" s="93" t="s">
        <v>3</v>
      </c>
      <c r="J208" s="93"/>
      <c r="K208" s="70" t="s">
        <v>87</v>
      </c>
      <c r="L208" s="70"/>
      <c r="M208" s="70"/>
      <c r="N208" s="70"/>
      <c r="O208" s="70"/>
      <c r="P208" s="70"/>
      <c r="Q208" s="43"/>
    </row>
    <row r="209" spans="1:17">
      <c r="A209" s="13"/>
      <c r="B209" s="13"/>
      <c r="C209" s="13"/>
      <c r="D209" s="93" t="s">
        <v>4</v>
      </c>
      <c r="E209" s="93"/>
      <c r="F209" s="16" t="s">
        <v>59</v>
      </c>
      <c r="G209" s="13"/>
      <c r="H209" s="13"/>
      <c r="I209" s="93" t="s">
        <v>6</v>
      </c>
      <c r="J209" s="93"/>
      <c r="K209" s="94" t="s">
        <v>7</v>
      </c>
      <c r="L209" s="94"/>
      <c r="M209" s="94"/>
      <c r="N209" s="94"/>
      <c r="O209" s="94"/>
      <c r="P209" s="94"/>
      <c r="Q209" s="47"/>
    </row>
    <row r="210" spans="1:17">
      <c r="A210" s="95" t="s">
        <v>8</v>
      </c>
      <c r="B210" s="95" t="s">
        <v>9</v>
      </c>
      <c r="C210" s="95"/>
      <c r="D210" s="95" t="s">
        <v>10</v>
      </c>
      <c r="E210" s="99" t="s">
        <v>11</v>
      </c>
      <c r="F210" s="99"/>
      <c r="G210" s="99"/>
      <c r="H210" s="95" t="s">
        <v>12</v>
      </c>
      <c r="I210" s="99" t="s">
        <v>13</v>
      </c>
      <c r="J210" s="99"/>
      <c r="K210" s="99"/>
      <c r="L210" s="99"/>
      <c r="M210" s="99" t="s">
        <v>14</v>
      </c>
      <c r="N210" s="99"/>
      <c r="O210" s="99"/>
      <c r="P210" s="99"/>
      <c r="Q210" s="58"/>
    </row>
    <row r="211" spans="1:17">
      <c r="A211" s="96"/>
      <c r="B211" s="97"/>
      <c r="C211" s="98"/>
      <c r="D211" s="96"/>
      <c r="E211" s="35" t="s">
        <v>15</v>
      </c>
      <c r="F211" s="35" t="s">
        <v>16</v>
      </c>
      <c r="G211" s="35" t="s">
        <v>17</v>
      </c>
      <c r="H211" s="96"/>
      <c r="I211" s="35" t="s">
        <v>18</v>
      </c>
      <c r="J211" s="35" t="s">
        <v>19</v>
      </c>
      <c r="K211" s="35" t="s">
        <v>20</v>
      </c>
      <c r="L211" s="35" t="s">
        <v>21</v>
      </c>
      <c r="M211" s="35" t="s">
        <v>22</v>
      </c>
      <c r="N211" s="35" t="s">
        <v>23</v>
      </c>
      <c r="O211" s="35" t="s">
        <v>24</v>
      </c>
      <c r="P211" s="35" t="s">
        <v>25</v>
      </c>
      <c r="Q211" s="58"/>
    </row>
    <row r="212" spans="1:17">
      <c r="A212" s="36">
        <v>1</v>
      </c>
      <c r="B212" s="100">
        <v>2</v>
      </c>
      <c r="C212" s="100"/>
      <c r="D212" s="36">
        <v>3</v>
      </c>
      <c r="E212" s="36">
        <v>4</v>
      </c>
      <c r="F212" s="36">
        <v>5</v>
      </c>
      <c r="G212" s="36">
        <v>6</v>
      </c>
      <c r="H212" s="36">
        <v>7</v>
      </c>
      <c r="I212" s="36">
        <v>8</v>
      </c>
      <c r="J212" s="36">
        <v>9</v>
      </c>
      <c r="K212" s="36">
        <v>10</v>
      </c>
      <c r="L212" s="36">
        <v>11</v>
      </c>
      <c r="M212" s="36">
        <v>12</v>
      </c>
      <c r="N212" s="36">
        <v>13</v>
      </c>
      <c r="O212" s="36">
        <v>14</v>
      </c>
      <c r="P212" s="36">
        <v>15</v>
      </c>
      <c r="Q212" s="59"/>
    </row>
    <row r="213" spans="1:17">
      <c r="A213" s="78" t="s">
        <v>39</v>
      </c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57"/>
    </row>
    <row r="214" spans="1:17" ht="15" customHeight="1">
      <c r="A214" s="8">
        <v>45</v>
      </c>
      <c r="B214" s="74" t="s">
        <v>55</v>
      </c>
      <c r="C214" s="74"/>
      <c r="D214" s="8">
        <v>60</v>
      </c>
      <c r="E214" s="9">
        <v>0.82</v>
      </c>
      <c r="F214" s="9">
        <v>3.71</v>
      </c>
      <c r="G214" s="9">
        <v>5.0599999999999996</v>
      </c>
      <c r="H214" s="9">
        <v>56.8</v>
      </c>
      <c r="I214" s="9">
        <v>0.04</v>
      </c>
      <c r="J214" s="9">
        <v>6.15</v>
      </c>
      <c r="K214" s="9">
        <v>0</v>
      </c>
      <c r="L214" s="9">
        <v>0</v>
      </c>
      <c r="M214" s="9">
        <v>13.92</v>
      </c>
      <c r="N214" s="9">
        <v>26.98</v>
      </c>
      <c r="O214" s="9">
        <v>12.45</v>
      </c>
      <c r="P214" s="9">
        <v>0.51</v>
      </c>
      <c r="Q214" s="56"/>
    </row>
    <row r="215" spans="1:17" ht="15.75" customHeight="1">
      <c r="A215" s="8">
        <v>123</v>
      </c>
      <c r="B215" s="74" t="s">
        <v>33</v>
      </c>
      <c r="C215" s="74"/>
      <c r="D215" s="8">
        <v>200</v>
      </c>
      <c r="E215" s="9">
        <v>10.85</v>
      </c>
      <c r="F215" s="9">
        <v>22.69</v>
      </c>
      <c r="G215" s="9">
        <v>54.05</v>
      </c>
      <c r="H215" s="9">
        <v>462.03</v>
      </c>
      <c r="I215" s="9">
        <v>0.05</v>
      </c>
      <c r="J215" s="9">
        <v>2.12</v>
      </c>
      <c r="K215" s="9">
        <v>260</v>
      </c>
      <c r="L215" s="9">
        <v>5.8</v>
      </c>
      <c r="M215" s="9">
        <v>17.03</v>
      </c>
      <c r="N215" s="9">
        <v>14.95</v>
      </c>
      <c r="O215" s="9">
        <v>16.54</v>
      </c>
      <c r="P215" s="9">
        <v>0.97</v>
      </c>
      <c r="Q215" s="32"/>
    </row>
    <row r="216" spans="1:17" ht="25.5" customHeight="1">
      <c r="A216" s="8">
        <v>287</v>
      </c>
      <c r="B216" s="74" t="s">
        <v>35</v>
      </c>
      <c r="C216" s="74"/>
      <c r="D216" s="8">
        <v>200</v>
      </c>
      <c r="E216" s="9">
        <v>0</v>
      </c>
      <c r="F216" s="9">
        <v>0</v>
      </c>
      <c r="G216" s="10">
        <v>15.8</v>
      </c>
      <c r="H216" s="10">
        <v>60</v>
      </c>
      <c r="I216" s="10">
        <v>0.23</v>
      </c>
      <c r="J216" s="10">
        <v>28</v>
      </c>
      <c r="K216" s="9">
        <v>34</v>
      </c>
      <c r="L216" s="9">
        <v>0.66</v>
      </c>
      <c r="M216" s="10">
        <v>250</v>
      </c>
      <c r="N216" s="9">
        <v>0</v>
      </c>
      <c r="O216" s="10">
        <v>14</v>
      </c>
      <c r="P216" s="9">
        <v>0</v>
      </c>
      <c r="Q216" s="32"/>
    </row>
    <row r="217" spans="1:17">
      <c r="A217" s="10">
        <v>1</v>
      </c>
      <c r="B217" s="74" t="s">
        <v>29</v>
      </c>
      <c r="C217" s="74"/>
      <c r="D217" s="8">
        <v>30</v>
      </c>
      <c r="E217" s="9">
        <v>2.4300000000000002</v>
      </c>
      <c r="F217" s="9">
        <v>0.3</v>
      </c>
      <c r="G217" s="9">
        <v>14.64</v>
      </c>
      <c r="H217" s="9">
        <v>72.599999999999994</v>
      </c>
      <c r="I217" s="9">
        <v>8.9999999999999993E-3</v>
      </c>
      <c r="J217" s="9">
        <v>0</v>
      </c>
      <c r="K217" s="10">
        <v>0</v>
      </c>
      <c r="L217" s="10">
        <v>0.05</v>
      </c>
      <c r="M217" s="10">
        <v>0.9</v>
      </c>
      <c r="N217" s="10">
        <v>26.1</v>
      </c>
      <c r="O217" s="9">
        <v>0.63</v>
      </c>
      <c r="P217" s="9">
        <v>0.05</v>
      </c>
      <c r="Q217" s="32"/>
    </row>
    <row r="218" spans="1:17" ht="15" customHeight="1">
      <c r="A218" s="10">
        <v>2</v>
      </c>
      <c r="B218" s="74" t="s">
        <v>82</v>
      </c>
      <c r="C218" s="74"/>
      <c r="D218" s="8">
        <v>20</v>
      </c>
      <c r="E218" s="10">
        <v>1.7</v>
      </c>
      <c r="F218" s="10">
        <v>0.66</v>
      </c>
      <c r="G218" s="10">
        <v>9.66</v>
      </c>
      <c r="H218" s="10">
        <v>51.8</v>
      </c>
      <c r="I218" s="10">
        <v>0.06</v>
      </c>
      <c r="J218" s="9">
        <v>0</v>
      </c>
      <c r="K218" s="9">
        <v>0</v>
      </c>
      <c r="L218" s="10">
        <v>0.11</v>
      </c>
      <c r="M218" s="10">
        <v>10.5</v>
      </c>
      <c r="N218" s="10">
        <v>47.4</v>
      </c>
      <c r="O218" s="10">
        <v>14.1</v>
      </c>
      <c r="P218" s="10">
        <v>1.1599999999999999</v>
      </c>
      <c r="Q218" s="56"/>
    </row>
    <row r="219" spans="1:17">
      <c r="A219" s="86" t="s">
        <v>48</v>
      </c>
      <c r="B219" s="87"/>
      <c r="C219" s="88"/>
      <c r="D219" s="8">
        <f>D214+D215+D216+D217+D218</f>
        <v>510</v>
      </c>
      <c r="E219" s="9">
        <f>E214+E215+E216+E217+E218</f>
        <v>15.799999999999999</v>
      </c>
      <c r="F219" s="9">
        <f t="shared" ref="F219:P219" si="21">F214+F215+F216+F217+F218</f>
        <v>27.360000000000003</v>
      </c>
      <c r="G219" s="9">
        <f t="shared" si="21"/>
        <v>99.21</v>
      </c>
      <c r="H219" s="9">
        <f t="shared" si="21"/>
        <v>703.2299999999999</v>
      </c>
      <c r="I219" s="9">
        <f t="shared" si="21"/>
        <v>0.38900000000000001</v>
      </c>
      <c r="J219" s="9">
        <f t="shared" si="21"/>
        <v>36.269999999999996</v>
      </c>
      <c r="K219" s="9">
        <f t="shared" si="21"/>
        <v>294</v>
      </c>
      <c r="L219" s="9">
        <f t="shared" si="21"/>
        <v>6.62</v>
      </c>
      <c r="M219" s="9">
        <f t="shared" si="21"/>
        <v>292.34999999999997</v>
      </c>
      <c r="N219" s="9">
        <f t="shared" si="21"/>
        <v>115.43</v>
      </c>
      <c r="O219" s="9">
        <f t="shared" si="21"/>
        <v>57.72</v>
      </c>
      <c r="P219" s="9">
        <f t="shared" si="21"/>
        <v>2.69</v>
      </c>
      <c r="Q219" s="32"/>
    </row>
    <row r="220" spans="1:17">
      <c r="A220" s="78" t="s">
        <v>32</v>
      </c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57"/>
    </row>
    <row r="221" spans="1:17" ht="15" customHeight="1">
      <c r="A221" s="8">
        <v>16</v>
      </c>
      <c r="B221" s="72" t="s">
        <v>88</v>
      </c>
      <c r="C221" s="73"/>
      <c r="D221" s="8">
        <v>60</v>
      </c>
      <c r="E221" s="10">
        <v>0.7</v>
      </c>
      <c r="F221" s="10">
        <v>3.05</v>
      </c>
      <c r="G221" s="10">
        <v>9.51</v>
      </c>
      <c r="H221" s="10">
        <v>68.8</v>
      </c>
      <c r="I221" s="10">
        <v>0.03</v>
      </c>
      <c r="J221" s="9">
        <v>3</v>
      </c>
      <c r="K221" s="10">
        <v>1020</v>
      </c>
      <c r="L221" s="10">
        <v>1.52</v>
      </c>
      <c r="M221" s="10">
        <v>13.95</v>
      </c>
      <c r="N221" s="10">
        <v>28.11</v>
      </c>
      <c r="O221" s="10">
        <v>19.38</v>
      </c>
      <c r="P221" s="10">
        <v>0.38</v>
      </c>
      <c r="Q221" s="56"/>
    </row>
    <row r="222" spans="1:17" ht="27" customHeight="1">
      <c r="A222" s="8">
        <v>58</v>
      </c>
      <c r="B222" s="74" t="s">
        <v>56</v>
      </c>
      <c r="C222" s="74"/>
      <c r="D222" s="8">
        <v>250</v>
      </c>
      <c r="E222" s="9">
        <v>2.67</v>
      </c>
      <c r="F222" s="9">
        <v>4.26</v>
      </c>
      <c r="G222" s="9">
        <v>13.68</v>
      </c>
      <c r="H222" s="9">
        <v>102.25</v>
      </c>
      <c r="I222" s="9">
        <v>0.02</v>
      </c>
      <c r="J222" s="9">
        <v>1.5</v>
      </c>
      <c r="K222" s="9">
        <v>204.5</v>
      </c>
      <c r="L222" s="9">
        <v>1.45</v>
      </c>
      <c r="M222" s="9">
        <v>104.4</v>
      </c>
      <c r="N222" s="9">
        <v>15.85</v>
      </c>
      <c r="O222" s="9">
        <v>6.07</v>
      </c>
      <c r="P222" s="9">
        <v>0.23</v>
      </c>
      <c r="Q222" s="32"/>
    </row>
    <row r="223" spans="1:17" ht="15.75" customHeight="1">
      <c r="A223" s="8">
        <v>133</v>
      </c>
      <c r="B223" s="74" t="s">
        <v>54</v>
      </c>
      <c r="C223" s="74"/>
      <c r="D223" s="8">
        <v>170</v>
      </c>
      <c r="E223" s="34">
        <v>4.3099999999999996</v>
      </c>
      <c r="F223" s="34">
        <v>5.78</v>
      </c>
      <c r="G223" s="34">
        <v>19.440000000000001</v>
      </c>
      <c r="H223" s="34">
        <v>144.5</v>
      </c>
      <c r="I223" s="34">
        <v>0.01</v>
      </c>
      <c r="J223" s="34">
        <v>0.08</v>
      </c>
      <c r="K223" s="34">
        <v>32.200000000000003</v>
      </c>
      <c r="L223" s="34">
        <v>0.06</v>
      </c>
      <c r="M223" s="34">
        <v>32.64</v>
      </c>
      <c r="N223" s="34">
        <v>25.2</v>
      </c>
      <c r="O223" s="34">
        <v>3.67</v>
      </c>
      <c r="P223" s="34">
        <v>0.04</v>
      </c>
      <c r="Q223" s="62"/>
    </row>
    <row r="224" spans="1:17" ht="29.25" customHeight="1">
      <c r="A224" s="8">
        <v>1</v>
      </c>
      <c r="B224" s="74" t="s">
        <v>75</v>
      </c>
      <c r="C224" s="74"/>
      <c r="D224" s="10">
        <v>100</v>
      </c>
      <c r="E224" s="10">
        <v>10.3</v>
      </c>
      <c r="F224" s="10">
        <v>10.3</v>
      </c>
      <c r="G224" s="10">
        <v>9.5</v>
      </c>
      <c r="H224" s="10">
        <v>188</v>
      </c>
      <c r="I224" s="10">
        <v>0.08</v>
      </c>
      <c r="J224" s="10">
        <v>1.6</v>
      </c>
      <c r="K224" s="10">
        <v>41.4</v>
      </c>
      <c r="L224" s="10">
        <v>2.5</v>
      </c>
      <c r="M224" s="10">
        <v>25.14</v>
      </c>
      <c r="N224" s="10">
        <v>92.5</v>
      </c>
      <c r="O224" s="10">
        <v>13.8</v>
      </c>
      <c r="P224" s="10">
        <v>1.49</v>
      </c>
      <c r="Q224" s="56"/>
    </row>
    <row r="225" spans="1:17" ht="28.5" customHeight="1">
      <c r="A225" s="8">
        <v>313</v>
      </c>
      <c r="B225" s="74" t="s">
        <v>74</v>
      </c>
      <c r="C225" s="74"/>
      <c r="D225" s="8">
        <v>200</v>
      </c>
      <c r="E225" s="10">
        <v>0.1</v>
      </c>
      <c r="F225" s="10">
        <v>0</v>
      </c>
      <c r="G225" s="10">
        <v>20.399999999999999</v>
      </c>
      <c r="H225" s="10">
        <v>79</v>
      </c>
      <c r="I225" s="10">
        <v>3.0000000000000001E-3</v>
      </c>
      <c r="J225" s="10">
        <v>2.4</v>
      </c>
      <c r="K225" s="10">
        <v>0</v>
      </c>
      <c r="L225" s="10">
        <v>0</v>
      </c>
      <c r="M225" s="10">
        <v>3.88</v>
      </c>
      <c r="N225" s="10">
        <v>0</v>
      </c>
      <c r="O225" s="10">
        <v>1.24</v>
      </c>
      <c r="P225" s="10">
        <v>0.09</v>
      </c>
      <c r="Q225" s="56"/>
    </row>
    <row r="226" spans="1:17" ht="15" customHeight="1">
      <c r="A226" s="10">
        <v>1</v>
      </c>
      <c r="B226" s="74" t="s">
        <v>29</v>
      </c>
      <c r="C226" s="74"/>
      <c r="D226" s="8">
        <v>30</v>
      </c>
      <c r="E226" s="9">
        <v>2.4300000000000002</v>
      </c>
      <c r="F226" s="9">
        <v>0.3</v>
      </c>
      <c r="G226" s="9">
        <v>14.64</v>
      </c>
      <c r="H226" s="9">
        <v>72.599999999999994</v>
      </c>
      <c r="I226" s="9">
        <v>8.9999999999999993E-3</v>
      </c>
      <c r="J226" s="9">
        <v>0</v>
      </c>
      <c r="K226" s="10">
        <v>0</v>
      </c>
      <c r="L226" s="10">
        <v>0.05</v>
      </c>
      <c r="M226" s="10">
        <v>0.9</v>
      </c>
      <c r="N226" s="10">
        <v>26.1</v>
      </c>
      <c r="O226" s="9">
        <v>0.63</v>
      </c>
      <c r="P226" s="9">
        <v>0.05</v>
      </c>
      <c r="Q226" s="32"/>
    </row>
    <row r="227" spans="1:17" ht="15" customHeight="1">
      <c r="A227" s="8">
        <v>2</v>
      </c>
      <c r="B227" s="74" t="s">
        <v>82</v>
      </c>
      <c r="C227" s="74"/>
      <c r="D227" s="8">
        <v>30</v>
      </c>
      <c r="E227" s="10">
        <v>2.5499999999999998</v>
      </c>
      <c r="F227" s="10">
        <v>0.99</v>
      </c>
      <c r="G227" s="10">
        <v>14.49</v>
      </c>
      <c r="H227" s="10">
        <v>77.7</v>
      </c>
      <c r="I227" s="10">
        <v>0.09</v>
      </c>
      <c r="J227" s="9">
        <v>0</v>
      </c>
      <c r="K227" s="9">
        <v>0</v>
      </c>
      <c r="L227" s="10">
        <v>0.16</v>
      </c>
      <c r="M227" s="10">
        <v>15.75</v>
      </c>
      <c r="N227" s="10">
        <v>71.099999999999994</v>
      </c>
      <c r="O227" s="10">
        <v>21.15</v>
      </c>
      <c r="P227" s="10">
        <v>1.75</v>
      </c>
      <c r="Q227" s="56"/>
    </row>
    <row r="228" spans="1:17">
      <c r="A228" s="8">
        <v>588</v>
      </c>
      <c r="B228" s="74" t="s">
        <v>42</v>
      </c>
      <c r="C228" s="74"/>
      <c r="D228" s="8">
        <v>100</v>
      </c>
      <c r="E228" s="9">
        <v>0.4</v>
      </c>
      <c r="F228" s="9">
        <v>0.4</v>
      </c>
      <c r="G228" s="9">
        <v>9.8000000000000007</v>
      </c>
      <c r="H228" s="9">
        <v>47</v>
      </c>
      <c r="I228" s="9">
        <v>0.03</v>
      </c>
      <c r="J228" s="9">
        <v>10</v>
      </c>
      <c r="K228" s="9">
        <v>5</v>
      </c>
      <c r="L228" s="9">
        <v>0.2</v>
      </c>
      <c r="M228" s="9">
        <v>16</v>
      </c>
      <c r="N228" s="9">
        <v>11</v>
      </c>
      <c r="O228" s="9">
        <v>9</v>
      </c>
      <c r="P228" s="9">
        <v>2.2000000000000002</v>
      </c>
      <c r="Q228" s="32"/>
    </row>
    <row r="229" spans="1:17">
      <c r="A229" s="86" t="s">
        <v>45</v>
      </c>
      <c r="B229" s="87"/>
      <c r="C229" s="88"/>
      <c r="D229" s="8">
        <f t="shared" ref="D229:P229" si="22">SUM(D221:D228)</f>
        <v>940</v>
      </c>
      <c r="E229" s="9">
        <f t="shared" si="22"/>
        <v>23.46</v>
      </c>
      <c r="F229" s="9">
        <f t="shared" si="22"/>
        <v>25.08</v>
      </c>
      <c r="G229" s="9">
        <f t="shared" si="22"/>
        <v>111.46</v>
      </c>
      <c r="H229" s="9">
        <f t="shared" si="22"/>
        <v>779.85</v>
      </c>
      <c r="I229" s="9">
        <f t="shared" si="22"/>
        <v>0.27200000000000002</v>
      </c>
      <c r="J229" s="9">
        <f t="shared" si="22"/>
        <v>18.579999999999998</v>
      </c>
      <c r="K229" s="9">
        <f t="shared" si="22"/>
        <v>1303.1000000000001</v>
      </c>
      <c r="L229" s="9">
        <f t="shared" si="22"/>
        <v>5.9399999999999995</v>
      </c>
      <c r="M229" s="9">
        <f t="shared" si="22"/>
        <v>212.66</v>
      </c>
      <c r="N229" s="9">
        <f t="shared" si="22"/>
        <v>269.86</v>
      </c>
      <c r="O229" s="9">
        <f t="shared" si="22"/>
        <v>74.94</v>
      </c>
      <c r="P229" s="9">
        <f t="shared" si="22"/>
        <v>6.2299999999999995</v>
      </c>
      <c r="Q229" s="32"/>
    </row>
    <row r="230" spans="1:17">
      <c r="A230" s="103" t="s">
        <v>37</v>
      </c>
      <c r="B230" s="103"/>
      <c r="C230" s="103"/>
      <c r="D230" s="103"/>
      <c r="E230" s="9">
        <f t="shared" ref="E230:P230" si="23">E219+E229</f>
        <v>39.26</v>
      </c>
      <c r="F230" s="9">
        <f t="shared" si="23"/>
        <v>52.44</v>
      </c>
      <c r="G230" s="9">
        <f t="shared" si="23"/>
        <v>210.67</v>
      </c>
      <c r="H230" s="9">
        <f t="shared" si="23"/>
        <v>1483.08</v>
      </c>
      <c r="I230" s="9">
        <f t="shared" si="23"/>
        <v>0.66100000000000003</v>
      </c>
      <c r="J230" s="9">
        <f t="shared" si="23"/>
        <v>54.849999999999994</v>
      </c>
      <c r="K230" s="9">
        <f t="shared" si="23"/>
        <v>1597.1000000000001</v>
      </c>
      <c r="L230" s="9">
        <f t="shared" si="23"/>
        <v>12.559999999999999</v>
      </c>
      <c r="M230" s="9">
        <f t="shared" si="23"/>
        <v>505.01</v>
      </c>
      <c r="N230" s="9">
        <f t="shared" si="23"/>
        <v>385.29</v>
      </c>
      <c r="O230" s="9">
        <f t="shared" si="23"/>
        <v>132.66</v>
      </c>
      <c r="P230" s="9">
        <f t="shared" si="23"/>
        <v>8.92</v>
      </c>
      <c r="Q230" s="32"/>
    </row>
    <row r="231" spans="1:17">
      <c r="A231" s="33"/>
      <c r="B231" s="33"/>
      <c r="C231" s="33"/>
      <c r="D231" s="33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</row>
    <row r="232" spans="1:17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46"/>
    </row>
    <row r="233" spans="1:17">
      <c r="A233" s="12"/>
      <c r="B233" s="40"/>
      <c r="C233" s="40"/>
      <c r="D233" s="40"/>
      <c r="E233" s="40"/>
      <c r="F233" s="40"/>
      <c r="G233" s="40"/>
      <c r="H233" s="40"/>
      <c r="I233" s="40"/>
      <c r="J233" s="40"/>
      <c r="K233" s="89"/>
      <c r="L233" s="89"/>
      <c r="M233" s="89"/>
      <c r="N233" s="89"/>
      <c r="O233" s="89"/>
      <c r="P233" s="89"/>
      <c r="Q233" s="45"/>
    </row>
    <row r="234" spans="1:17">
      <c r="A234" s="12"/>
      <c r="B234" s="40"/>
      <c r="C234" s="40"/>
      <c r="D234" s="40"/>
      <c r="E234" s="40"/>
      <c r="F234" s="40"/>
      <c r="G234" s="40"/>
      <c r="H234" s="40"/>
      <c r="I234" s="40"/>
      <c r="J234" s="40"/>
      <c r="K234" s="38"/>
      <c r="L234" s="38"/>
      <c r="M234" s="38"/>
      <c r="N234" s="38"/>
      <c r="O234" s="38"/>
      <c r="P234" s="38"/>
      <c r="Q234" s="45"/>
    </row>
    <row r="235" spans="1:17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5"/>
      <c r="L235" s="45"/>
      <c r="M235" s="45"/>
      <c r="N235" s="45"/>
      <c r="O235" s="45"/>
      <c r="P235" s="45"/>
      <c r="Q235" s="45"/>
    </row>
    <row r="236" spans="1:17">
      <c r="A236" s="12" t="s">
        <v>0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38"/>
      <c r="L236" s="38"/>
      <c r="M236" s="38"/>
      <c r="N236" s="38"/>
      <c r="O236" s="38"/>
      <c r="P236" s="38"/>
      <c r="Q236" s="45"/>
    </row>
    <row r="237" spans="1:17">
      <c r="A237" s="90" t="s">
        <v>66</v>
      </c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46"/>
    </row>
    <row r="238" spans="1:17" ht="15" customHeight="1">
      <c r="A238" s="14"/>
      <c r="B238" s="13"/>
      <c r="C238" s="13"/>
      <c r="D238" s="13"/>
      <c r="E238" s="15" t="s">
        <v>2</v>
      </c>
      <c r="F238" s="91">
        <v>9</v>
      </c>
      <c r="G238" s="92"/>
      <c r="H238" s="92"/>
      <c r="I238" s="93" t="s">
        <v>3</v>
      </c>
      <c r="J238" s="93"/>
      <c r="K238" s="70" t="s">
        <v>87</v>
      </c>
      <c r="L238" s="70"/>
      <c r="M238" s="70"/>
      <c r="N238" s="70"/>
      <c r="O238" s="70"/>
      <c r="P238" s="70"/>
      <c r="Q238" s="43"/>
    </row>
    <row r="239" spans="1:17">
      <c r="A239" s="13"/>
      <c r="B239" s="13"/>
      <c r="C239" s="13"/>
      <c r="D239" s="93" t="s">
        <v>4</v>
      </c>
      <c r="E239" s="93"/>
      <c r="F239" s="16" t="s">
        <v>59</v>
      </c>
      <c r="G239" s="13"/>
      <c r="H239" s="13"/>
      <c r="I239" s="93" t="s">
        <v>6</v>
      </c>
      <c r="J239" s="93"/>
      <c r="K239" s="94" t="s">
        <v>7</v>
      </c>
      <c r="L239" s="94"/>
      <c r="M239" s="94"/>
      <c r="N239" s="94"/>
      <c r="O239" s="94"/>
      <c r="P239" s="94"/>
      <c r="Q239" s="47"/>
    </row>
    <row r="240" spans="1:17">
      <c r="A240" s="95" t="s">
        <v>8</v>
      </c>
      <c r="B240" s="95" t="s">
        <v>9</v>
      </c>
      <c r="C240" s="95"/>
      <c r="D240" s="95" t="s">
        <v>10</v>
      </c>
      <c r="E240" s="99" t="s">
        <v>11</v>
      </c>
      <c r="F240" s="99"/>
      <c r="G240" s="99"/>
      <c r="H240" s="95" t="s">
        <v>12</v>
      </c>
      <c r="I240" s="99" t="s">
        <v>13</v>
      </c>
      <c r="J240" s="99"/>
      <c r="K240" s="99"/>
      <c r="L240" s="99"/>
      <c r="M240" s="99" t="s">
        <v>14</v>
      </c>
      <c r="N240" s="99"/>
      <c r="O240" s="99"/>
      <c r="P240" s="99"/>
      <c r="Q240" s="58"/>
    </row>
    <row r="241" spans="1:17">
      <c r="A241" s="96"/>
      <c r="B241" s="97"/>
      <c r="C241" s="98"/>
      <c r="D241" s="96"/>
      <c r="E241" s="17" t="s">
        <v>15</v>
      </c>
      <c r="F241" s="17" t="s">
        <v>16</v>
      </c>
      <c r="G241" s="17" t="s">
        <v>17</v>
      </c>
      <c r="H241" s="96"/>
      <c r="I241" s="17" t="s">
        <v>18</v>
      </c>
      <c r="J241" s="17" t="s">
        <v>19</v>
      </c>
      <c r="K241" s="17" t="s">
        <v>20</v>
      </c>
      <c r="L241" s="17" t="s">
        <v>21</v>
      </c>
      <c r="M241" s="17" t="s">
        <v>22</v>
      </c>
      <c r="N241" s="17" t="s">
        <v>23</v>
      </c>
      <c r="O241" s="17" t="s">
        <v>24</v>
      </c>
      <c r="P241" s="17" t="s">
        <v>25</v>
      </c>
      <c r="Q241" s="58"/>
    </row>
    <row r="242" spans="1:17">
      <c r="A242" s="18">
        <v>1</v>
      </c>
      <c r="B242" s="100">
        <v>2</v>
      </c>
      <c r="C242" s="100"/>
      <c r="D242" s="18">
        <v>3</v>
      </c>
      <c r="E242" s="18">
        <v>4</v>
      </c>
      <c r="F242" s="18">
        <v>5</v>
      </c>
      <c r="G242" s="18">
        <v>6</v>
      </c>
      <c r="H242" s="18">
        <v>7</v>
      </c>
      <c r="I242" s="18">
        <v>8</v>
      </c>
      <c r="J242" s="18">
        <v>9</v>
      </c>
      <c r="K242" s="18">
        <v>10</v>
      </c>
      <c r="L242" s="18">
        <v>11</v>
      </c>
      <c r="M242" s="18">
        <v>12</v>
      </c>
      <c r="N242" s="18">
        <v>13</v>
      </c>
      <c r="O242" s="18">
        <v>14</v>
      </c>
      <c r="P242" s="18">
        <v>15</v>
      </c>
      <c r="Q242" s="59"/>
    </row>
    <row r="243" spans="1:17">
      <c r="A243" s="78" t="s">
        <v>39</v>
      </c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57"/>
    </row>
    <row r="244" spans="1:17" ht="26.25" customHeight="1">
      <c r="A244" s="8">
        <v>195</v>
      </c>
      <c r="B244" s="72" t="s">
        <v>95</v>
      </c>
      <c r="C244" s="73"/>
      <c r="D244" s="8">
        <v>185</v>
      </c>
      <c r="E244" s="10">
        <v>7.3</v>
      </c>
      <c r="F244" s="10">
        <v>7.4</v>
      </c>
      <c r="G244" s="10">
        <v>37.5</v>
      </c>
      <c r="H244" s="10">
        <v>251</v>
      </c>
      <c r="I244" s="10">
        <v>0.14000000000000001</v>
      </c>
      <c r="J244" s="10">
        <v>0.45</v>
      </c>
      <c r="K244" s="10">
        <v>0</v>
      </c>
      <c r="L244" s="10">
        <v>0</v>
      </c>
      <c r="M244" s="10">
        <v>120.37</v>
      </c>
      <c r="N244" s="10">
        <v>0</v>
      </c>
      <c r="O244" s="10">
        <v>37.229999999999997</v>
      </c>
      <c r="P244" s="10">
        <v>2.17</v>
      </c>
      <c r="Q244" s="56"/>
    </row>
    <row r="245" spans="1:17" ht="15" customHeight="1">
      <c r="A245" s="10">
        <v>266</v>
      </c>
      <c r="B245" s="72" t="s">
        <v>52</v>
      </c>
      <c r="C245" s="73"/>
      <c r="D245" s="8">
        <v>200</v>
      </c>
      <c r="E245" s="9">
        <v>9.1999999999999993</v>
      </c>
      <c r="F245" s="9">
        <v>7.1</v>
      </c>
      <c r="G245" s="9">
        <v>11.03</v>
      </c>
      <c r="H245" s="9">
        <v>148.46</v>
      </c>
      <c r="I245" s="9">
        <v>0.09</v>
      </c>
      <c r="J245" s="9">
        <v>2.6</v>
      </c>
      <c r="K245" s="9">
        <v>44.42</v>
      </c>
      <c r="L245" s="9">
        <v>0.24</v>
      </c>
      <c r="M245" s="9">
        <v>257.92</v>
      </c>
      <c r="N245" s="9">
        <v>271.7</v>
      </c>
      <c r="O245" s="9">
        <v>87.5</v>
      </c>
      <c r="P245" s="9">
        <v>3.28</v>
      </c>
      <c r="Q245" s="32"/>
    </row>
    <row r="246" spans="1:17" ht="15" customHeight="1">
      <c r="A246" s="10">
        <v>9</v>
      </c>
      <c r="B246" s="72" t="s">
        <v>41</v>
      </c>
      <c r="C246" s="73"/>
      <c r="D246" s="8">
        <v>10</v>
      </c>
      <c r="E246" s="20">
        <v>2.3199999999999998</v>
      </c>
      <c r="F246" s="20">
        <v>2.95</v>
      </c>
      <c r="G246" s="20">
        <v>0</v>
      </c>
      <c r="H246" s="20">
        <v>36.4</v>
      </c>
      <c r="I246" s="20"/>
      <c r="J246" s="20">
        <v>7.0000000000000007E-2</v>
      </c>
      <c r="K246" s="20">
        <v>28.8</v>
      </c>
      <c r="L246" s="20">
        <v>0.05</v>
      </c>
      <c r="M246" s="20">
        <v>88</v>
      </c>
      <c r="N246" s="20">
        <v>50</v>
      </c>
      <c r="O246" s="20">
        <v>3.5</v>
      </c>
      <c r="P246" s="20">
        <v>0.1</v>
      </c>
      <c r="Q246" s="61"/>
    </row>
    <row r="247" spans="1:17">
      <c r="A247" s="10">
        <v>1</v>
      </c>
      <c r="B247" s="74" t="s">
        <v>29</v>
      </c>
      <c r="C247" s="74"/>
      <c r="D247" s="8">
        <v>30</v>
      </c>
      <c r="E247" s="9">
        <v>2.4300000000000002</v>
      </c>
      <c r="F247" s="9">
        <v>0.3</v>
      </c>
      <c r="G247" s="9">
        <v>14.64</v>
      </c>
      <c r="H247" s="9">
        <v>72.599999999999994</v>
      </c>
      <c r="I247" s="9">
        <v>8.9999999999999993E-3</v>
      </c>
      <c r="J247" s="9">
        <v>0</v>
      </c>
      <c r="K247" s="10">
        <v>0</v>
      </c>
      <c r="L247" s="10">
        <v>0.05</v>
      </c>
      <c r="M247" s="10">
        <v>0.9</v>
      </c>
      <c r="N247" s="10">
        <v>26.1</v>
      </c>
      <c r="O247" s="9">
        <v>0.63</v>
      </c>
      <c r="P247" s="9">
        <v>0.05</v>
      </c>
      <c r="Q247" s="32"/>
    </row>
    <row r="248" spans="1:17" ht="15" customHeight="1">
      <c r="A248" s="10">
        <v>2</v>
      </c>
      <c r="B248" s="74" t="s">
        <v>82</v>
      </c>
      <c r="C248" s="74"/>
      <c r="D248" s="8">
        <v>20</v>
      </c>
      <c r="E248" s="10">
        <v>1.7</v>
      </c>
      <c r="F248" s="10">
        <v>0.66</v>
      </c>
      <c r="G248" s="10">
        <v>9.66</v>
      </c>
      <c r="H248" s="10">
        <v>51.8</v>
      </c>
      <c r="I248" s="10">
        <v>0.06</v>
      </c>
      <c r="J248" s="9">
        <v>0</v>
      </c>
      <c r="K248" s="9">
        <v>0</v>
      </c>
      <c r="L248" s="10">
        <v>0.11</v>
      </c>
      <c r="M248" s="10">
        <v>10.5</v>
      </c>
      <c r="N248" s="10">
        <v>47.4</v>
      </c>
      <c r="O248" s="10">
        <v>14.1</v>
      </c>
      <c r="P248" s="10">
        <v>1.1599999999999999</v>
      </c>
      <c r="Q248" s="56"/>
    </row>
    <row r="249" spans="1:17">
      <c r="A249" s="8">
        <v>588</v>
      </c>
      <c r="B249" s="74" t="s">
        <v>42</v>
      </c>
      <c r="C249" s="74"/>
      <c r="D249" s="8">
        <v>100</v>
      </c>
      <c r="E249" s="9">
        <v>0.4</v>
      </c>
      <c r="F249" s="9">
        <v>0.4</v>
      </c>
      <c r="G249" s="9">
        <v>9.8000000000000007</v>
      </c>
      <c r="H249" s="9">
        <v>47</v>
      </c>
      <c r="I249" s="9">
        <v>0.03</v>
      </c>
      <c r="J249" s="9">
        <v>10</v>
      </c>
      <c r="K249" s="9">
        <v>5</v>
      </c>
      <c r="L249" s="9">
        <v>0.2</v>
      </c>
      <c r="M249" s="9">
        <v>16</v>
      </c>
      <c r="N249" s="9">
        <v>11</v>
      </c>
      <c r="O249" s="9">
        <v>9</v>
      </c>
      <c r="P249" s="9">
        <v>2.2000000000000002</v>
      </c>
      <c r="Q249" s="32"/>
    </row>
    <row r="250" spans="1:17">
      <c r="A250" s="86" t="s">
        <v>31</v>
      </c>
      <c r="B250" s="87"/>
      <c r="C250" s="88"/>
      <c r="D250" s="8">
        <f>D244+D245+D247+D248+D249</f>
        <v>535</v>
      </c>
      <c r="E250" s="9">
        <f>SUM(E244:E249)</f>
        <v>23.349999999999998</v>
      </c>
      <c r="F250" s="9">
        <f>SUM(F244:F249)</f>
        <v>18.809999999999999</v>
      </c>
      <c r="G250" s="9">
        <f t="shared" ref="G250:P250" si="24">SUM(G244:G249)</f>
        <v>82.63</v>
      </c>
      <c r="H250" s="9">
        <f t="shared" si="24"/>
        <v>607.26</v>
      </c>
      <c r="I250" s="9">
        <f t="shared" si="24"/>
        <v>0.32900000000000007</v>
      </c>
      <c r="J250" s="9">
        <f t="shared" si="24"/>
        <v>13.120000000000001</v>
      </c>
      <c r="K250" s="9">
        <f t="shared" si="24"/>
        <v>78.22</v>
      </c>
      <c r="L250" s="9">
        <f t="shared" si="24"/>
        <v>0.64999999999999991</v>
      </c>
      <c r="M250" s="9">
        <f t="shared" si="24"/>
        <v>493.69</v>
      </c>
      <c r="N250" s="9">
        <f t="shared" si="24"/>
        <v>406.2</v>
      </c>
      <c r="O250" s="9">
        <f t="shared" si="24"/>
        <v>151.95999999999998</v>
      </c>
      <c r="P250" s="9">
        <f t="shared" si="24"/>
        <v>8.9599999999999991</v>
      </c>
      <c r="Q250" s="32"/>
    </row>
    <row r="251" spans="1:17">
      <c r="A251" s="78" t="s">
        <v>32</v>
      </c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57"/>
    </row>
    <row r="252" spans="1:17" ht="39" customHeight="1">
      <c r="A252" s="10">
        <v>10</v>
      </c>
      <c r="B252" s="72" t="s">
        <v>89</v>
      </c>
      <c r="C252" s="73"/>
      <c r="D252" s="8">
        <v>60</v>
      </c>
      <c r="E252" s="10">
        <v>1.41</v>
      </c>
      <c r="F252" s="10">
        <v>4.1900000000000004</v>
      </c>
      <c r="G252" s="10">
        <v>6.78</v>
      </c>
      <c r="H252" s="10">
        <v>65.3</v>
      </c>
      <c r="I252" s="10">
        <v>0.01</v>
      </c>
      <c r="J252" s="10">
        <v>0.6</v>
      </c>
      <c r="K252" s="10">
        <v>180</v>
      </c>
      <c r="L252" s="10">
        <v>1.8</v>
      </c>
      <c r="M252" s="10">
        <v>2.64</v>
      </c>
      <c r="N252" s="10">
        <v>8.7200000000000006</v>
      </c>
      <c r="O252" s="10">
        <v>4.41</v>
      </c>
      <c r="P252" s="10">
        <v>0.09</v>
      </c>
      <c r="Q252" s="56"/>
    </row>
    <row r="253" spans="1:17" ht="67.5" customHeight="1">
      <c r="A253" s="8">
        <v>75</v>
      </c>
      <c r="B253" s="106" t="s">
        <v>104</v>
      </c>
      <c r="C253" s="107"/>
      <c r="D253" s="10">
        <v>275</v>
      </c>
      <c r="E253" s="10">
        <v>7.5</v>
      </c>
      <c r="F253" s="10">
        <v>5.4</v>
      </c>
      <c r="G253" s="10">
        <v>15.8</v>
      </c>
      <c r="H253" s="10">
        <v>146</v>
      </c>
      <c r="I253" s="10">
        <v>0.08</v>
      </c>
      <c r="J253" s="10">
        <v>3.57</v>
      </c>
      <c r="K253" s="10">
        <v>0</v>
      </c>
      <c r="L253" s="10">
        <v>0</v>
      </c>
      <c r="M253" s="10">
        <v>17.72</v>
      </c>
      <c r="N253" s="10">
        <v>0</v>
      </c>
      <c r="O253" s="10">
        <v>21.02</v>
      </c>
      <c r="P253" s="10">
        <v>0.99</v>
      </c>
      <c r="Q253" s="56"/>
    </row>
    <row r="254" spans="1:17" ht="27" customHeight="1">
      <c r="A254" s="8">
        <v>594</v>
      </c>
      <c r="B254" s="74" t="s">
        <v>77</v>
      </c>
      <c r="C254" s="74"/>
      <c r="D254" s="8">
        <v>100</v>
      </c>
      <c r="E254" s="10">
        <v>7.34</v>
      </c>
      <c r="F254" s="10">
        <v>12.7</v>
      </c>
      <c r="G254" s="10">
        <v>8.9</v>
      </c>
      <c r="H254" s="10">
        <v>180.5</v>
      </c>
      <c r="I254" s="10">
        <v>0.04</v>
      </c>
      <c r="J254" s="10">
        <v>0.9</v>
      </c>
      <c r="K254" s="10">
        <v>127.1</v>
      </c>
      <c r="L254" s="10">
        <v>0.09</v>
      </c>
      <c r="M254" s="10">
        <v>19.100000000000001</v>
      </c>
      <c r="N254" s="10">
        <v>8.8000000000000007</v>
      </c>
      <c r="O254" s="10">
        <v>13.7</v>
      </c>
      <c r="P254" s="10">
        <v>0.96</v>
      </c>
      <c r="Q254" s="56"/>
    </row>
    <row r="255" spans="1:17" ht="24.75" customHeight="1">
      <c r="A255" s="8">
        <v>330</v>
      </c>
      <c r="B255" s="101" t="s">
        <v>81</v>
      </c>
      <c r="C255" s="102"/>
      <c r="D255" s="8">
        <v>170</v>
      </c>
      <c r="E255" s="9">
        <v>9.8699999999999992</v>
      </c>
      <c r="F255" s="9">
        <v>6.2</v>
      </c>
      <c r="G255" s="9">
        <v>44.6</v>
      </c>
      <c r="H255" s="9">
        <v>273.29000000000002</v>
      </c>
      <c r="I255" s="9">
        <v>0.34</v>
      </c>
      <c r="J255" s="9">
        <v>0</v>
      </c>
      <c r="K255" s="9">
        <v>24.06</v>
      </c>
      <c r="L255" s="9">
        <v>0.67</v>
      </c>
      <c r="M255" s="9">
        <v>16.8</v>
      </c>
      <c r="N255" s="9">
        <v>233.94</v>
      </c>
      <c r="O255" s="9">
        <v>156.03</v>
      </c>
      <c r="P255" s="9">
        <v>5.24</v>
      </c>
      <c r="Q255" s="32"/>
    </row>
    <row r="256" spans="1:17" ht="27" customHeight="1">
      <c r="A256" s="8">
        <v>287</v>
      </c>
      <c r="B256" s="74" t="s">
        <v>35</v>
      </c>
      <c r="C256" s="74"/>
      <c r="D256" s="8">
        <v>200</v>
      </c>
      <c r="E256" s="9">
        <v>0</v>
      </c>
      <c r="F256" s="9">
        <v>0</v>
      </c>
      <c r="G256" s="10">
        <v>15.8</v>
      </c>
      <c r="H256" s="10">
        <v>60</v>
      </c>
      <c r="I256" s="10">
        <v>0.23</v>
      </c>
      <c r="J256" s="10">
        <v>28</v>
      </c>
      <c r="K256" s="9">
        <v>34</v>
      </c>
      <c r="L256" s="9">
        <v>0.66</v>
      </c>
      <c r="M256" s="10">
        <v>250</v>
      </c>
      <c r="N256" s="9">
        <v>0</v>
      </c>
      <c r="O256" s="10">
        <v>14</v>
      </c>
      <c r="P256" s="9">
        <v>0</v>
      </c>
      <c r="Q256" s="32"/>
    </row>
    <row r="257" spans="1:17" ht="15" customHeight="1">
      <c r="A257" s="10">
        <v>1</v>
      </c>
      <c r="B257" s="74" t="s">
        <v>29</v>
      </c>
      <c r="C257" s="74"/>
      <c r="D257" s="8">
        <v>30</v>
      </c>
      <c r="E257" s="9">
        <v>2.4300000000000002</v>
      </c>
      <c r="F257" s="9">
        <v>0.3</v>
      </c>
      <c r="G257" s="9">
        <v>14.64</v>
      </c>
      <c r="H257" s="9">
        <v>72.599999999999994</v>
      </c>
      <c r="I257" s="9">
        <v>8.9999999999999993E-3</v>
      </c>
      <c r="J257" s="9">
        <v>0</v>
      </c>
      <c r="K257" s="10">
        <v>0</v>
      </c>
      <c r="L257" s="10">
        <v>0.05</v>
      </c>
      <c r="M257" s="10">
        <v>0.9</v>
      </c>
      <c r="N257" s="10">
        <v>26.1</v>
      </c>
      <c r="O257" s="9">
        <v>0.63</v>
      </c>
      <c r="P257" s="9">
        <v>0.05</v>
      </c>
      <c r="Q257" s="32"/>
    </row>
    <row r="258" spans="1:17" ht="15" customHeight="1">
      <c r="A258" s="8">
        <v>2</v>
      </c>
      <c r="B258" s="74" t="s">
        <v>82</v>
      </c>
      <c r="C258" s="74"/>
      <c r="D258" s="8">
        <v>30</v>
      </c>
      <c r="E258" s="10">
        <v>2.5499999999999998</v>
      </c>
      <c r="F258" s="10">
        <v>0.99</v>
      </c>
      <c r="G258" s="10">
        <v>14.49</v>
      </c>
      <c r="H258" s="10">
        <v>77.7</v>
      </c>
      <c r="I258" s="10">
        <v>0.09</v>
      </c>
      <c r="J258" s="9">
        <v>0</v>
      </c>
      <c r="K258" s="9">
        <v>0</v>
      </c>
      <c r="L258" s="10">
        <v>0.16</v>
      </c>
      <c r="M258" s="10">
        <v>15.75</v>
      </c>
      <c r="N258" s="10">
        <v>71.099999999999994</v>
      </c>
      <c r="O258" s="10">
        <v>21.15</v>
      </c>
      <c r="P258" s="10">
        <v>1.75</v>
      </c>
      <c r="Q258" s="56"/>
    </row>
    <row r="259" spans="1:17">
      <c r="A259" s="86" t="s">
        <v>45</v>
      </c>
      <c r="B259" s="87"/>
      <c r="C259" s="88"/>
      <c r="D259" s="8">
        <f>D252+D253+D254+D256+D257+D258</f>
        <v>695</v>
      </c>
      <c r="E259" s="9">
        <f>SUM(E252:E258)</f>
        <v>31.099999999999998</v>
      </c>
      <c r="F259" s="9">
        <f>SUM(F252:F258)</f>
        <v>29.779999999999998</v>
      </c>
      <c r="G259" s="9">
        <f>SUM(G252:G258)</f>
        <v>121.01</v>
      </c>
      <c r="H259" s="9">
        <f>SUM(H252:H258)</f>
        <v>875.3900000000001</v>
      </c>
      <c r="I259" s="9">
        <f t="shared" ref="I259:P259" si="25">I252+I253+I254+I256+I257+I258</f>
        <v>0.45899999999999996</v>
      </c>
      <c r="J259" s="9">
        <f t="shared" si="25"/>
        <v>33.07</v>
      </c>
      <c r="K259" s="9">
        <f t="shared" si="25"/>
        <v>341.1</v>
      </c>
      <c r="L259" s="9">
        <f t="shared" si="25"/>
        <v>2.7600000000000002</v>
      </c>
      <c r="M259" s="9">
        <f t="shared" si="25"/>
        <v>306.10999999999996</v>
      </c>
      <c r="N259" s="9">
        <f t="shared" si="25"/>
        <v>114.72</v>
      </c>
      <c r="O259" s="9">
        <f t="shared" si="25"/>
        <v>74.91</v>
      </c>
      <c r="P259" s="9">
        <f t="shared" si="25"/>
        <v>3.84</v>
      </c>
      <c r="Q259" s="32"/>
    </row>
    <row r="260" spans="1:17">
      <c r="A260" s="103" t="s">
        <v>37</v>
      </c>
      <c r="B260" s="103"/>
      <c r="C260" s="103"/>
      <c r="D260" s="103"/>
      <c r="E260" s="9">
        <f t="shared" ref="E260:P260" si="26">E250+E259</f>
        <v>54.449999999999996</v>
      </c>
      <c r="F260" s="9">
        <f t="shared" si="26"/>
        <v>48.589999999999996</v>
      </c>
      <c r="G260" s="9">
        <f t="shared" si="26"/>
        <v>203.64</v>
      </c>
      <c r="H260" s="9">
        <f t="shared" si="26"/>
        <v>1482.65</v>
      </c>
      <c r="I260" s="9">
        <f t="shared" si="26"/>
        <v>0.78800000000000003</v>
      </c>
      <c r="J260" s="9">
        <f t="shared" si="26"/>
        <v>46.19</v>
      </c>
      <c r="K260" s="9">
        <f t="shared" si="26"/>
        <v>419.32000000000005</v>
      </c>
      <c r="L260" s="9">
        <f t="shared" si="26"/>
        <v>3.41</v>
      </c>
      <c r="M260" s="9">
        <f t="shared" si="26"/>
        <v>799.8</v>
      </c>
      <c r="N260" s="9">
        <f t="shared" si="26"/>
        <v>520.91999999999996</v>
      </c>
      <c r="O260" s="9">
        <f t="shared" si="26"/>
        <v>226.86999999999998</v>
      </c>
      <c r="P260" s="9">
        <f t="shared" si="26"/>
        <v>12.799999999999999</v>
      </c>
      <c r="Q260" s="32"/>
    </row>
    <row r="261" spans="1:17">
      <c r="A261" s="12" t="s">
        <v>0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89"/>
      <c r="L261" s="89"/>
      <c r="M261" s="89"/>
      <c r="N261" s="89"/>
      <c r="O261" s="89"/>
      <c r="P261" s="89"/>
      <c r="Q261" s="45"/>
    </row>
    <row r="262" spans="1:17">
      <c r="A262" s="90" t="s">
        <v>67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46"/>
    </row>
    <row r="263" spans="1:17" ht="15" customHeight="1">
      <c r="A263" s="14"/>
      <c r="B263" s="13"/>
      <c r="C263" s="13"/>
      <c r="D263" s="13"/>
      <c r="E263" s="15" t="s">
        <v>2</v>
      </c>
      <c r="F263" s="91">
        <v>10</v>
      </c>
      <c r="G263" s="92"/>
      <c r="H263" s="92"/>
      <c r="I263" s="93" t="s">
        <v>3</v>
      </c>
      <c r="J263" s="93"/>
      <c r="K263" s="70" t="s">
        <v>87</v>
      </c>
      <c r="L263" s="70"/>
      <c r="M263" s="70"/>
      <c r="N263" s="70"/>
      <c r="O263" s="70"/>
      <c r="P263" s="70"/>
      <c r="Q263" s="43"/>
    </row>
    <row r="264" spans="1:17">
      <c r="A264" s="13"/>
      <c r="B264" s="13"/>
      <c r="C264" s="13"/>
      <c r="D264" s="93" t="s">
        <v>4</v>
      </c>
      <c r="E264" s="93"/>
      <c r="F264" s="16" t="s">
        <v>59</v>
      </c>
      <c r="G264" s="13"/>
      <c r="H264" s="13"/>
      <c r="I264" s="93" t="s">
        <v>6</v>
      </c>
      <c r="J264" s="93"/>
      <c r="K264" s="94" t="s">
        <v>7</v>
      </c>
      <c r="L264" s="94"/>
      <c r="M264" s="94"/>
      <c r="N264" s="94"/>
      <c r="O264" s="94"/>
      <c r="P264" s="94"/>
      <c r="Q264" s="47"/>
    </row>
    <row r="265" spans="1:17">
      <c r="A265" s="95" t="s">
        <v>8</v>
      </c>
      <c r="B265" s="95" t="s">
        <v>9</v>
      </c>
      <c r="C265" s="95"/>
      <c r="D265" s="95" t="s">
        <v>10</v>
      </c>
      <c r="E265" s="99" t="s">
        <v>11</v>
      </c>
      <c r="F265" s="99"/>
      <c r="G265" s="99"/>
      <c r="H265" s="95" t="s">
        <v>12</v>
      </c>
      <c r="I265" s="99" t="s">
        <v>13</v>
      </c>
      <c r="J265" s="99"/>
      <c r="K265" s="99"/>
      <c r="L265" s="99"/>
      <c r="M265" s="99" t="s">
        <v>14</v>
      </c>
      <c r="N265" s="99"/>
      <c r="O265" s="99"/>
      <c r="P265" s="99"/>
      <c r="Q265" s="58"/>
    </row>
    <row r="266" spans="1:17">
      <c r="A266" s="96"/>
      <c r="B266" s="97"/>
      <c r="C266" s="98"/>
      <c r="D266" s="96"/>
      <c r="E266" s="17" t="s">
        <v>15</v>
      </c>
      <c r="F266" s="17" t="s">
        <v>16</v>
      </c>
      <c r="G266" s="17" t="s">
        <v>17</v>
      </c>
      <c r="H266" s="96"/>
      <c r="I266" s="17" t="s">
        <v>18</v>
      </c>
      <c r="J266" s="17" t="s">
        <v>19</v>
      </c>
      <c r="K266" s="17" t="s">
        <v>20</v>
      </c>
      <c r="L266" s="17" t="s">
        <v>21</v>
      </c>
      <c r="M266" s="17" t="s">
        <v>22</v>
      </c>
      <c r="N266" s="17" t="s">
        <v>23</v>
      </c>
      <c r="O266" s="17" t="s">
        <v>24</v>
      </c>
      <c r="P266" s="17" t="s">
        <v>25</v>
      </c>
      <c r="Q266" s="58"/>
    </row>
    <row r="267" spans="1:17">
      <c r="A267" s="18">
        <v>1</v>
      </c>
      <c r="B267" s="100">
        <v>2</v>
      </c>
      <c r="C267" s="100"/>
      <c r="D267" s="18">
        <v>3</v>
      </c>
      <c r="E267" s="18">
        <v>4</v>
      </c>
      <c r="F267" s="18">
        <v>5</v>
      </c>
      <c r="G267" s="18">
        <v>6</v>
      </c>
      <c r="H267" s="18">
        <v>7</v>
      </c>
      <c r="I267" s="18">
        <v>8</v>
      </c>
      <c r="J267" s="18">
        <v>9</v>
      </c>
      <c r="K267" s="18">
        <v>10</v>
      </c>
      <c r="L267" s="18">
        <v>11</v>
      </c>
      <c r="M267" s="18">
        <v>12</v>
      </c>
      <c r="N267" s="18">
        <v>13</v>
      </c>
      <c r="O267" s="18">
        <v>14</v>
      </c>
      <c r="P267" s="18">
        <v>15</v>
      </c>
      <c r="Q267" s="59"/>
    </row>
    <row r="268" spans="1:17">
      <c r="A268" s="78" t="s">
        <v>39</v>
      </c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57"/>
    </row>
    <row r="269" spans="1:17" ht="15" customHeight="1">
      <c r="A269" s="8">
        <v>133</v>
      </c>
      <c r="B269" s="74" t="s">
        <v>54</v>
      </c>
      <c r="C269" s="74"/>
      <c r="D269" s="8">
        <v>170</v>
      </c>
      <c r="E269" s="34">
        <v>4.3099999999999996</v>
      </c>
      <c r="F269" s="34">
        <v>5.78</v>
      </c>
      <c r="G269" s="34">
        <v>19.440000000000001</v>
      </c>
      <c r="H269" s="34">
        <v>144.5</v>
      </c>
      <c r="I269" s="34">
        <v>0.01</v>
      </c>
      <c r="J269" s="34">
        <v>0.08</v>
      </c>
      <c r="K269" s="34">
        <v>32.200000000000003</v>
      </c>
      <c r="L269" s="34">
        <v>0.06</v>
      </c>
      <c r="M269" s="34">
        <v>32.64</v>
      </c>
      <c r="N269" s="34">
        <v>25.2</v>
      </c>
      <c r="O269" s="34">
        <v>3.67</v>
      </c>
      <c r="P269" s="34">
        <v>0.04</v>
      </c>
      <c r="Q269" s="62"/>
    </row>
    <row r="270" spans="1:17" ht="25.5" customHeight="1">
      <c r="A270" s="10">
        <v>91</v>
      </c>
      <c r="B270" s="74" t="s">
        <v>107</v>
      </c>
      <c r="C270" s="74"/>
      <c r="D270" s="8">
        <v>90</v>
      </c>
      <c r="E270" s="10">
        <v>11</v>
      </c>
      <c r="F270" s="10">
        <v>9.08</v>
      </c>
      <c r="G270" s="10">
        <v>3</v>
      </c>
      <c r="H270" s="10">
        <v>125</v>
      </c>
      <c r="I270" s="10">
        <v>0.01</v>
      </c>
      <c r="J270" s="10">
        <v>0.04</v>
      </c>
      <c r="K270" s="10">
        <v>0</v>
      </c>
      <c r="L270" s="10">
        <v>0</v>
      </c>
      <c r="M270" s="10">
        <v>32.93</v>
      </c>
      <c r="N270" s="10">
        <v>0</v>
      </c>
      <c r="O270" s="10">
        <v>3.67</v>
      </c>
      <c r="P270" s="10">
        <v>0.14000000000000001</v>
      </c>
      <c r="Q270" s="56"/>
    </row>
    <row r="271" spans="1:17" ht="14.25" customHeight="1">
      <c r="A271" s="10">
        <v>15.2</v>
      </c>
      <c r="B271" s="74" t="s">
        <v>83</v>
      </c>
      <c r="C271" s="74"/>
      <c r="D271" s="8">
        <v>200</v>
      </c>
      <c r="E271" s="10">
        <v>1</v>
      </c>
      <c r="F271" s="10">
        <v>0.2</v>
      </c>
      <c r="G271" s="10">
        <v>20.2</v>
      </c>
      <c r="H271" s="10">
        <v>92</v>
      </c>
      <c r="I271" s="10">
        <v>0.02</v>
      </c>
      <c r="J271" s="10">
        <v>4</v>
      </c>
      <c r="K271" s="10">
        <v>0</v>
      </c>
      <c r="L271" s="10">
        <v>0.2</v>
      </c>
      <c r="M271" s="10">
        <v>14</v>
      </c>
      <c r="N271" s="10">
        <v>14</v>
      </c>
      <c r="O271" s="10">
        <v>8</v>
      </c>
      <c r="P271" s="10">
        <v>2.8</v>
      </c>
      <c r="Q271" s="56"/>
    </row>
    <row r="272" spans="1:17">
      <c r="A272" s="10">
        <v>1</v>
      </c>
      <c r="B272" s="74" t="s">
        <v>29</v>
      </c>
      <c r="C272" s="74"/>
      <c r="D272" s="8">
        <v>30</v>
      </c>
      <c r="E272" s="9">
        <v>2.4300000000000002</v>
      </c>
      <c r="F272" s="9">
        <v>0.3</v>
      </c>
      <c r="G272" s="9">
        <v>14.64</v>
      </c>
      <c r="H272" s="9">
        <v>72.599999999999994</v>
      </c>
      <c r="I272" s="9">
        <v>8.9999999999999993E-3</v>
      </c>
      <c r="J272" s="9">
        <v>0</v>
      </c>
      <c r="K272" s="10">
        <v>0</v>
      </c>
      <c r="L272" s="10">
        <v>0.05</v>
      </c>
      <c r="M272" s="10">
        <v>0.9</v>
      </c>
      <c r="N272" s="10">
        <v>26.1</v>
      </c>
      <c r="O272" s="9">
        <v>0.63</v>
      </c>
      <c r="P272" s="9">
        <v>0.05</v>
      </c>
      <c r="Q272" s="32"/>
    </row>
    <row r="273" spans="1:17" ht="15" customHeight="1">
      <c r="A273" s="10">
        <v>2</v>
      </c>
      <c r="B273" s="74" t="s">
        <v>82</v>
      </c>
      <c r="C273" s="74"/>
      <c r="D273" s="8">
        <v>20</v>
      </c>
      <c r="E273" s="10">
        <v>1.7</v>
      </c>
      <c r="F273" s="10">
        <v>0.66</v>
      </c>
      <c r="G273" s="10">
        <v>9.66</v>
      </c>
      <c r="H273" s="10">
        <v>51.8</v>
      </c>
      <c r="I273" s="10">
        <v>0.06</v>
      </c>
      <c r="J273" s="9">
        <v>0</v>
      </c>
      <c r="K273" s="9">
        <v>0</v>
      </c>
      <c r="L273" s="10">
        <v>0.11</v>
      </c>
      <c r="M273" s="10">
        <v>10.5</v>
      </c>
      <c r="N273" s="10">
        <v>47.4</v>
      </c>
      <c r="O273" s="10">
        <v>14.1</v>
      </c>
      <c r="P273" s="10">
        <v>1.1599999999999999</v>
      </c>
      <c r="Q273" s="56"/>
    </row>
    <row r="274" spans="1:17">
      <c r="A274" s="86" t="s">
        <v>31</v>
      </c>
      <c r="B274" s="87"/>
      <c r="C274" s="88"/>
      <c r="D274" s="8">
        <f>D269+D270+D271+D272+D273</f>
        <v>510</v>
      </c>
      <c r="E274" s="10">
        <f t="shared" ref="E274:P274" si="27">E269+E270+E271+E272+E273</f>
        <v>20.439999999999998</v>
      </c>
      <c r="F274" s="10">
        <f t="shared" si="27"/>
        <v>16.02</v>
      </c>
      <c r="G274" s="10">
        <f t="shared" si="27"/>
        <v>66.94</v>
      </c>
      <c r="H274" s="10">
        <f t="shared" si="27"/>
        <v>485.90000000000003</v>
      </c>
      <c r="I274" s="10">
        <f t="shared" si="27"/>
        <v>0.109</v>
      </c>
      <c r="J274" s="10">
        <f t="shared" si="27"/>
        <v>4.12</v>
      </c>
      <c r="K274" s="10">
        <f t="shared" si="27"/>
        <v>32.200000000000003</v>
      </c>
      <c r="L274" s="10">
        <f t="shared" si="27"/>
        <v>0.42</v>
      </c>
      <c r="M274" s="10">
        <f t="shared" si="27"/>
        <v>90.97</v>
      </c>
      <c r="N274" s="10">
        <f t="shared" si="27"/>
        <v>112.70000000000002</v>
      </c>
      <c r="O274" s="10">
        <f t="shared" si="27"/>
        <v>30.07</v>
      </c>
      <c r="P274" s="10">
        <f t="shared" si="27"/>
        <v>4.1899999999999995</v>
      </c>
      <c r="Q274" s="56"/>
    </row>
    <row r="275" spans="1:17">
      <c r="A275" s="78" t="s">
        <v>32</v>
      </c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57"/>
    </row>
    <row r="276" spans="1:17" ht="15" customHeight="1">
      <c r="A276" s="8">
        <v>20</v>
      </c>
      <c r="B276" s="72" t="s">
        <v>98</v>
      </c>
      <c r="C276" s="73"/>
      <c r="D276" s="8">
        <v>80</v>
      </c>
      <c r="E276" s="10">
        <v>1.6</v>
      </c>
      <c r="F276" s="10">
        <v>3.6</v>
      </c>
      <c r="G276" s="10">
        <v>5.7</v>
      </c>
      <c r="H276" s="10">
        <v>62</v>
      </c>
      <c r="I276" s="10">
        <v>0.04</v>
      </c>
      <c r="J276" s="10">
        <v>3</v>
      </c>
      <c r="K276" s="9">
        <v>0</v>
      </c>
      <c r="L276" s="10">
        <v>0</v>
      </c>
      <c r="M276" s="10">
        <v>18.579999999999998</v>
      </c>
      <c r="N276" s="10">
        <v>0</v>
      </c>
      <c r="O276" s="10">
        <v>18.68</v>
      </c>
      <c r="P276" s="10">
        <v>0.57999999999999996</v>
      </c>
      <c r="Q276" s="56"/>
    </row>
    <row r="277" spans="1:17" ht="24.75" customHeight="1">
      <c r="A277" s="8">
        <v>88</v>
      </c>
      <c r="B277" s="74" t="s">
        <v>65</v>
      </c>
      <c r="C277" s="74"/>
      <c r="D277" s="10">
        <v>250</v>
      </c>
      <c r="E277" s="9">
        <v>2.3730000000000002</v>
      </c>
      <c r="F277" s="9">
        <v>6.9219999999999997</v>
      </c>
      <c r="G277" s="10">
        <v>11.27</v>
      </c>
      <c r="H277" s="9">
        <v>117.49</v>
      </c>
      <c r="I277" s="9">
        <v>7.8E-2</v>
      </c>
      <c r="J277" s="9">
        <v>46.881999999999998</v>
      </c>
      <c r="K277" s="9">
        <v>262.77499999999998</v>
      </c>
      <c r="L277" s="9">
        <v>2.7839999999999998</v>
      </c>
      <c r="M277" s="9">
        <v>48.881999999999998</v>
      </c>
      <c r="N277" s="9">
        <v>59.667000000000002</v>
      </c>
      <c r="O277" s="9">
        <v>26.225000000000001</v>
      </c>
      <c r="P277" s="9">
        <v>0.96099999999999997</v>
      </c>
      <c r="Q277" s="32"/>
    </row>
    <row r="278" spans="1:17" ht="15" customHeight="1">
      <c r="A278" s="8">
        <v>123</v>
      </c>
      <c r="B278" s="74" t="s">
        <v>33</v>
      </c>
      <c r="C278" s="74"/>
      <c r="D278" s="8">
        <v>200</v>
      </c>
      <c r="E278" s="10">
        <v>11</v>
      </c>
      <c r="F278" s="9">
        <v>22.69</v>
      </c>
      <c r="G278" s="9">
        <v>54.05</v>
      </c>
      <c r="H278" s="9">
        <v>462.03</v>
      </c>
      <c r="I278" s="9">
        <v>0.05</v>
      </c>
      <c r="J278" s="9">
        <v>2.12</v>
      </c>
      <c r="K278" s="9">
        <v>260</v>
      </c>
      <c r="L278" s="9">
        <v>5.8</v>
      </c>
      <c r="M278" s="9">
        <v>17.03</v>
      </c>
      <c r="N278" s="9">
        <v>14.95</v>
      </c>
      <c r="O278" s="9">
        <v>16.54</v>
      </c>
      <c r="P278" s="9">
        <v>0.97</v>
      </c>
      <c r="Q278" s="32"/>
    </row>
    <row r="279" spans="1:17" ht="14.25" customHeight="1">
      <c r="A279" s="8">
        <v>707</v>
      </c>
      <c r="B279" s="74" t="s">
        <v>44</v>
      </c>
      <c r="C279" s="74"/>
      <c r="D279" s="8">
        <v>200</v>
      </c>
      <c r="E279" s="9">
        <v>0.78</v>
      </c>
      <c r="F279" s="9">
        <v>0.06</v>
      </c>
      <c r="G279" s="9">
        <v>30.1</v>
      </c>
      <c r="H279" s="9">
        <v>125.2</v>
      </c>
      <c r="I279" s="9">
        <v>0.02</v>
      </c>
      <c r="J279" s="9">
        <v>0.8</v>
      </c>
      <c r="K279" s="9">
        <v>0</v>
      </c>
      <c r="L279" s="9">
        <v>1.1000000000000001</v>
      </c>
      <c r="M279" s="9">
        <v>32.6</v>
      </c>
      <c r="N279" s="9">
        <v>29.2</v>
      </c>
      <c r="O279" s="9">
        <v>21</v>
      </c>
      <c r="P279" s="9">
        <v>0.7</v>
      </c>
      <c r="Q279" s="56"/>
    </row>
    <row r="280" spans="1:17" ht="15" customHeight="1">
      <c r="A280" s="8">
        <v>2</v>
      </c>
      <c r="B280" s="74" t="s">
        <v>82</v>
      </c>
      <c r="C280" s="74"/>
      <c r="D280" s="8">
        <v>30</v>
      </c>
      <c r="E280" s="10">
        <v>2.5499999999999998</v>
      </c>
      <c r="F280" s="10">
        <v>0.99</v>
      </c>
      <c r="G280" s="10">
        <v>14.49</v>
      </c>
      <c r="H280" s="10">
        <v>77.7</v>
      </c>
      <c r="I280" s="10">
        <v>0.09</v>
      </c>
      <c r="J280" s="9">
        <v>0</v>
      </c>
      <c r="K280" s="9">
        <v>0</v>
      </c>
      <c r="L280" s="10">
        <v>0.16</v>
      </c>
      <c r="M280" s="10">
        <v>15.75</v>
      </c>
      <c r="N280" s="10">
        <v>71.099999999999994</v>
      </c>
      <c r="O280" s="10">
        <v>21.15</v>
      </c>
      <c r="P280" s="10">
        <v>1.75</v>
      </c>
      <c r="Q280" s="56"/>
    </row>
    <row r="281" spans="1:17" ht="15" customHeight="1">
      <c r="A281" s="10">
        <v>1</v>
      </c>
      <c r="B281" s="74" t="s">
        <v>29</v>
      </c>
      <c r="C281" s="74"/>
      <c r="D281" s="8">
        <v>30</v>
      </c>
      <c r="E281" s="9">
        <v>2.4300000000000002</v>
      </c>
      <c r="F281" s="9">
        <v>0.3</v>
      </c>
      <c r="G281" s="9">
        <v>14.64</v>
      </c>
      <c r="H281" s="9">
        <v>72.599999999999994</v>
      </c>
      <c r="I281" s="9">
        <v>8.9999999999999993E-3</v>
      </c>
      <c r="J281" s="9">
        <v>0</v>
      </c>
      <c r="K281" s="10">
        <v>0</v>
      </c>
      <c r="L281" s="10">
        <v>0.05</v>
      </c>
      <c r="M281" s="10">
        <v>0.9</v>
      </c>
      <c r="N281" s="10">
        <v>26.1</v>
      </c>
      <c r="O281" s="9">
        <v>0.63</v>
      </c>
      <c r="P281" s="9">
        <v>0.05</v>
      </c>
      <c r="Q281" s="32"/>
    </row>
    <row r="282" spans="1:17" ht="15" customHeight="1">
      <c r="A282" s="8">
        <v>20</v>
      </c>
      <c r="B282" s="101" t="s">
        <v>90</v>
      </c>
      <c r="C282" s="102"/>
      <c r="D282" s="8">
        <v>30</v>
      </c>
      <c r="E282" s="10">
        <v>2.2000000000000002</v>
      </c>
      <c r="F282" s="10">
        <v>3</v>
      </c>
      <c r="G282" s="10">
        <v>22.4</v>
      </c>
      <c r="H282" s="10">
        <v>122</v>
      </c>
      <c r="I282" s="10">
        <v>0.01</v>
      </c>
      <c r="J282" s="10">
        <v>0</v>
      </c>
      <c r="K282" s="10">
        <v>21</v>
      </c>
      <c r="L282" s="9">
        <v>0</v>
      </c>
      <c r="M282" s="10">
        <v>8.8000000000000007</v>
      </c>
      <c r="N282" s="10">
        <v>0</v>
      </c>
      <c r="O282" s="10">
        <v>6</v>
      </c>
      <c r="P282" s="10">
        <v>4.5999999999999996</v>
      </c>
      <c r="Q282" s="56"/>
    </row>
    <row r="283" spans="1:17">
      <c r="A283" s="108" t="s">
        <v>45</v>
      </c>
      <c r="B283" s="109"/>
      <c r="C283" s="110"/>
      <c r="D283" s="8">
        <f>D276+D277+D278+D279+D280+D281</f>
        <v>790</v>
      </c>
      <c r="E283" s="10">
        <v>23.15</v>
      </c>
      <c r="F283" s="10">
        <f>SUM(F276:F282)</f>
        <v>37.562000000000005</v>
      </c>
      <c r="G283" s="10">
        <f t="shared" ref="G283:P283" si="28">SUM(G276:G282)</f>
        <v>152.65</v>
      </c>
      <c r="H283" s="10">
        <f t="shared" si="28"/>
        <v>1039.02</v>
      </c>
      <c r="I283" s="10">
        <f t="shared" si="28"/>
        <v>0.29699999999999999</v>
      </c>
      <c r="J283" s="10">
        <f t="shared" si="28"/>
        <v>52.801999999999992</v>
      </c>
      <c r="K283" s="10">
        <f t="shared" si="28"/>
        <v>543.77499999999998</v>
      </c>
      <c r="L283" s="10">
        <f t="shared" si="28"/>
        <v>9.8940000000000001</v>
      </c>
      <c r="M283" s="10">
        <f t="shared" si="28"/>
        <v>142.542</v>
      </c>
      <c r="N283" s="10">
        <f t="shared" si="28"/>
        <v>201.017</v>
      </c>
      <c r="O283" s="10">
        <f t="shared" si="28"/>
        <v>110.22499999999999</v>
      </c>
      <c r="P283" s="10">
        <f t="shared" si="28"/>
        <v>9.6110000000000007</v>
      </c>
      <c r="Q283" s="56"/>
    </row>
    <row r="284" spans="1:17">
      <c r="A284" s="103" t="s">
        <v>37</v>
      </c>
      <c r="B284" s="103"/>
      <c r="C284" s="103"/>
      <c r="D284" s="103"/>
      <c r="E284" s="9">
        <f t="shared" ref="E284:P284" si="29">E274+E283</f>
        <v>43.589999999999996</v>
      </c>
      <c r="F284" s="9">
        <f t="shared" si="29"/>
        <v>53.582000000000008</v>
      </c>
      <c r="G284" s="9">
        <f t="shared" si="29"/>
        <v>219.59</v>
      </c>
      <c r="H284" s="9">
        <f t="shared" si="29"/>
        <v>1524.92</v>
      </c>
      <c r="I284" s="9">
        <f t="shared" si="29"/>
        <v>0.40599999999999997</v>
      </c>
      <c r="J284" s="9">
        <f t="shared" si="29"/>
        <v>56.92199999999999</v>
      </c>
      <c r="K284" s="9">
        <f t="shared" si="29"/>
        <v>575.97500000000002</v>
      </c>
      <c r="L284" s="9">
        <f t="shared" si="29"/>
        <v>10.314</v>
      </c>
      <c r="M284" s="9">
        <f t="shared" si="29"/>
        <v>233.512</v>
      </c>
      <c r="N284" s="9">
        <f t="shared" si="29"/>
        <v>313.71699999999998</v>
      </c>
      <c r="O284" s="9">
        <f t="shared" si="29"/>
        <v>140.29499999999999</v>
      </c>
      <c r="P284" s="9">
        <f t="shared" si="29"/>
        <v>13.801</v>
      </c>
      <c r="Q284" s="32"/>
    </row>
    <row r="285" spans="1:17">
      <c r="A285" s="111" t="s">
        <v>69</v>
      </c>
      <c r="B285" s="111"/>
      <c r="C285" s="111"/>
      <c r="D285" s="111"/>
      <c r="E285" s="21">
        <f t="shared" ref="E285:P285" si="30">E25+E54+E84+E114+E139+E170+E200+E230+E260+E284</f>
        <v>459.68299999999999</v>
      </c>
      <c r="F285" s="21">
        <f t="shared" si="30"/>
        <v>465.85299999999995</v>
      </c>
      <c r="G285" s="21">
        <f t="shared" si="30"/>
        <v>2026.8109999999999</v>
      </c>
      <c r="H285" s="21">
        <f t="shared" si="30"/>
        <v>14630.014999999999</v>
      </c>
      <c r="I285" s="21">
        <f t="shared" si="30"/>
        <v>7.105999999999999</v>
      </c>
      <c r="J285" s="21">
        <f t="shared" si="30"/>
        <v>433.35899999999992</v>
      </c>
      <c r="K285" s="21">
        <f t="shared" si="30"/>
        <v>5694.2290000000003</v>
      </c>
      <c r="L285" s="21">
        <f t="shared" si="30"/>
        <v>71.211999999999989</v>
      </c>
      <c r="M285" s="21">
        <f t="shared" si="30"/>
        <v>4265.6350000000002</v>
      </c>
      <c r="N285" s="21">
        <f t="shared" si="30"/>
        <v>4894.5989999999993</v>
      </c>
      <c r="O285" s="21">
        <f t="shared" si="30"/>
        <v>1783.7149999999999</v>
      </c>
      <c r="P285" s="21">
        <f t="shared" si="30"/>
        <v>114.15099999999998</v>
      </c>
      <c r="Q285" s="63"/>
    </row>
    <row r="286" spans="1:17">
      <c r="A286" s="111" t="s">
        <v>69</v>
      </c>
      <c r="B286" s="111"/>
      <c r="C286" s="111"/>
      <c r="D286" s="111"/>
      <c r="E286" s="22">
        <v>45.8</v>
      </c>
      <c r="F286" s="22">
        <v>46.5</v>
      </c>
      <c r="G286" s="22">
        <v>201.7</v>
      </c>
      <c r="H286" s="22">
        <v>1458.3</v>
      </c>
      <c r="I286" s="22">
        <v>0.7</v>
      </c>
      <c r="J286" s="22">
        <v>43.4</v>
      </c>
      <c r="K286" s="22">
        <v>569.4</v>
      </c>
      <c r="L286" s="22">
        <v>7</v>
      </c>
      <c r="M286" s="22">
        <v>423.6</v>
      </c>
      <c r="N286" s="23">
        <v>486.5</v>
      </c>
      <c r="O286" s="24">
        <v>176.4</v>
      </c>
      <c r="P286" s="22">
        <v>11.3</v>
      </c>
      <c r="Q286" s="64"/>
    </row>
    <row r="287" spans="1:1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44"/>
    </row>
    <row r="288" spans="1:17">
      <c r="A288" s="2"/>
      <c r="B288" s="25" t="s">
        <v>70</v>
      </c>
      <c r="C288" s="2" t="s">
        <v>71</v>
      </c>
      <c r="D288" s="2"/>
      <c r="E288" s="2"/>
      <c r="F288" s="2"/>
      <c r="G288" s="2"/>
      <c r="H288" s="25" t="s">
        <v>72</v>
      </c>
      <c r="I288" s="2" t="s">
        <v>71</v>
      </c>
      <c r="J288" s="2"/>
      <c r="K288" s="2"/>
      <c r="L288" s="2"/>
      <c r="M288" s="2"/>
      <c r="N288" s="2"/>
      <c r="O288" s="2"/>
      <c r="P288" s="2"/>
      <c r="Q288" s="44"/>
    </row>
    <row r="289" spans="1:23">
      <c r="A289" s="2"/>
      <c r="B289" s="2"/>
      <c r="C289" s="2"/>
      <c r="D289" s="2"/>
      <c r="E289" s="2"/>
      <c r="F289" s="2"/>
      <c r="G289" s="3" t="s">
        <v>73</v>
      </c>
      <c r="H289" s="2"/>
      <c r="I289" s="2"/>
      <c r="J289" s="2"/>
      <c r="K289" s="2"/>
      <c r="L289" s="2"/>
      <c r="M289" s="2"/>
      <c r="N289" s="2"/>
      <c r="O289" s="2"/>
      <c r="P289" s="2"/>
      <c r="Q289" s="44"/>
    </row>
    <row r="290" spans="1:23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</row>
    <row r="291" spans="1:23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</row>
    <row r="292" spans="1:23">
      <c r="A292" s="48" t="s">
        <v>108</v>
      </c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</row>
    <row r="293" spans="1:23">
      <c r="A293" s="48" t="s">
        <v>109</v>
      </c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</row>
    <row r="294" spans="1:23">
      <c r="A294" s="48" t="s">
        <v>124</v>
      </c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</row>
    <row r="295" spans="1:23">
      <c r="A295" s="49" t="s">
        <v>110</v>
      </c>
      <c r="B295" s="48" t="s">
        <v>125</v>
      </c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</row>
    <row r="296" spans="1:23">
      <c r="A296" s="48" t="s">
        <v>116</v>
      </c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</row>
    <row r="297" spans="1:23">
      <c r="A297" s="48" t="s">
        <v>111</v>
      </c>
      <c r="B297" s="48" t="s">
        <v>126</v>
      </c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</row>
    <row r="298" spans="1:23">
      <c r="A298" s="48" t="s">
        <v>127</v>
      </c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</row>
    <row r="299" spans="1:23">
      <c r="A299" s="48" t="s">
        <v>112</v>
      </c>
      <c r="B299" s="50" t="s">
        <v>113</v>
      </c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</row>
    <row r="300" spans="1:23">
      <c r="A300" s="51"/>
      <c r="B300" s="50" t="s">
        <v>117</v>
      </c>
      <c r="C300" s="51"/>
      <c r="D300" s="51"/>
      <c r="E300" s="51"/>
      <c r="F300" s="51"/>
      <c r="G300" s="51"/>
      <c r="H300" s="51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</row>
    <row r="301" spans="1:23">
      <c r="A301" s="48" t="s">
        <v>114</v>
      </c>
      <c r="B301" s="52" t="s">
        <v>118</v>
      </c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</row>
    <row r="302" spans="1:23">
      <c r="A302" s="48" t="s">
        <v>115</v>
      </c>
      <c r="B302" s="52" t="s">
        <v>119</v>
      </c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</row>
    <row r="303" spans="1:23">
      <c r="A303" s="48"/>
      <c r="B303" s="48" t="s">
        <v>120</v>
      </c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</row>
    <row r="304" spans="1:23">
      <c r="A304" s="48" t="s">
        <v>121</v>
      </c>
      <c r="B304" s="48" t="s">
        <v>122</v>
      </c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</row>
    <row r="305" spans="1:22">
      <c r="A305" s="48" t="s">
        <v>123</v>
      </c>
      <c r="B305" s="48" t="s">
        <v>128</v>
      </c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T305" s="48"/>
      <c r="U305" s="48"/>
      <c r="V305" s="48"/>
    </row>
    <row r="306" spans="1:22">
      <c r="B306" s="48" t="s">
        <v>129</v>
      </c>
      <c r="C306" s="48"/>
    </row>
    <row r="307" spans="1:22">
      <c r="A307" s="48"/>
      <c r="B307" s="48" t="s">
        <v>130</v>
      </c>
      <c r="C307" s="48"/>
    </row>
  </sheetData>
  <mergeCells count="342">
    <mergeCell ref="A275:P275"/>
    <mergeCell ref="B276:C276"/>
    <mergeCell ref="M265:P265"/>
    <mergeCell ref="B267:C267"/>
    <mergeCell ref="A268:P268"/>
    <mergeCell ref="B269:C269"/>
    <mergeCell ref="B270:C270"/>
    <mergeCell ref="B271:C271"/>
    <mergeCell ref="A265:A266"/>
    <mergeCell ref="B265:C266"/>
    <mergeCell ref="D265:D266"/>
    <mergeCell ref="B194:C194"/>
    <mergeCell ref="B79:C79"/>
    <mergeCell ref="B134:C134"/>
    <mergeCell ref="B108:C108"/>
    <mergeCell ref="B223:C223"/>
    <mergeCell ref="B272:C272"/>
    <mergeCell ref="B273:C273"/>
    <mergeCell ref="A274:C274"/>
    <mergeCell ref="A237:P237"/>
    <mergeCell ref="E265:G265"/>
    <mergeCell ref="H265:H266"/>
    <mergeCell ref="I265:L265"/>
    <mergeCell ref="K261:P261"/>
    <mergeCell ref="A262:P262"/>
    <mergeCell ref="F263:H263"/>
    <mergeCell ref="I263:J263"/>
    <mergeCell ref="K263:P263"/>
    <mergeCell ref="D264:E264"/>
    <mergeCell ref="I264:J264"/>
    <mergeCell ref="K264:P264"/>
    <mergeCell ref="B256:C256"/>
    <mergeCell ref="B257:C257"/>
    <mergeCell ref="B258:C258"/>
    <mergeCell ref="A259:C259"/>
    <mergeCell ref="A283:C283"/>
    <mergeCell ref="A284:D284"/>
    <mergeCell ref="A285:D285"/>
    <mergeCell ref="A286:D286"/>
    <mergeCell ref="B277:C277"/>
    <mergeCell ref="B278:C278"/>
    <mergeCell ref="B279:C279"/>
    <mergeCell ref="B280:C280"/>
    <mergeCell ref="B281:C281"/>
    <mergeCell ref="B282:C282"/>
    <mergeCell ref="A260:D260"/>
    <mergeCell ref="B248:C248"/>
    <mergeCell ref="B249:C249"/>
    <mergeCell ref="A250:C250"/>
    <mergeCell ref="A251:P251"/>
    <mergeCell ref="B252:C252"/>
    <mergeCell ref="B253:C253"/>
    <mergeCell ref="B254:C254"/>
    <mergeCell ref="B255:C255"/>
    <mergeCell ref="M240:P240"/>
    <mergeCell ref="B242:C242"/>
    <mergeCell ref="A243:P243"/>
    <mergeCell ref="B244:C244"/>
    <mergeCell ref="B245:C245"/>
    <mergeCell ref="B247:C247"/>
    <mergeCell ref="A240:A241"/>
    <mergeCell ref="B240:C241"/>
    <mergeCell ref="D240:D241"/>
    <mergeCell ref="E240:G240"/>
    <mergeCell ref="H240:H241"/>
    <mergeCell ref="I240:L240"/>
    <mergeCell ref="B246:C246"/>
    <mergeCell ref="F238:H238"/>
    <mergeCell ref="I238:J238"/>
    <mergeCell ref="K238:P238"/>
    <mergeCell ref="D239:E239"/>
    <mergeCell ref="I239:J239"/>
    <mergeCell ref="K239:P239"/>
    <mergeCell ref="B225:C225"/>
    <mergeCell ref="B226:C226"/>
    <mergeCell ref="B227:C227"/>
    <mergeCell ref="B228:C228"/>
    <mergeCell ref="A229:C229"/>
    <mergeCell ref="A230:D230"/>
    <mergeCell ref="K233:P233"/>
    <mergeCell ref="B218:C218"/>
    <mergeCell ref="A219:C219"/>
    <mergeCell ref="A220:P220"/>
    <mergeCell ref="B222:C222"/>
    <mergeCell ref="B224:C224"/>
    <mergeCell ref="B212:C212"/>
    <mergeCell ref="A213:P213"/>
    <mergeCell ref="B214:C214"/>
    <mergeCell ref="B215:C215"/>
    <mergeCell ref="B216:C216"/>
    <mergeCell ref="B217:C217"/>
    <mergeCell ref="B221:C221"/>
    <mergeCell ref="D209:E209"/>
    <mergeCell ref="I209:J209"/>
    <mergeCell ref="K209:P209"/>
    <mergeCell ref="A210:A211"/>
    <mergeCell ref="B210:C211"/>
    <mergeCell ref="D210:D211"/>
    <mergeCell ref="E210:G210"/>
    <mergeCell ref="H210:H211"/>
    <mergeCell ref="I210:L210"/>
    <mergeCell ref="M210:P210"/>
    <mergeCell ref="A200:D200"/>
    <mergeCell ref="K206:P206"/>
    <mergeCell ref="A207:P207"/>
    <mergeCell ref="F208:H208"/>
    <mergeCell ref="I208:J208"/>
    <mergeCell ref="K208:P208"/>
    <mergeCell ref="B195:C195"/>
    <mergeCell ref="B196:C196"/>
    <mergeCell ref="B197:C197"/>
    <mergeCell ref="B198:C198"/>
    <mergeCell ref="A199:C199"/>
    <mergeCell ref="B188:C188"/>
    <mergeCell ref="B189:C189"/>
    <mergeCell ref="A190:C190"/>
    <mergeCell ref="A191:P191"/>
    <mergeCell ref="B192:C192"/>
    <mergeCell ref="B193:C193"/>
    <mergeCell ref="B182:C182"/>
    <mergeCell ref="A183:P183"/>
    <mergeCell ref="B184:C184"/>
    <mergeCell ref="B185:C185"/>
    <mergeCell ref="B186:C186"/>
    <mergeCell ref="B187:C187"/>
    <mergeCell ref="D179:E179"/>
    <mergeCell ref="I179:J179"/>
    <mergeCell ref="K179:P179"/>
    <mergeCell ref="A180:A181"/>
    <mergeCell ref="B180:C181"/>
    <mergeCell ref="D180:D181"/>
    <mergeCell ref="E180:G180"/>
    <mergeCell ref="H180:H181"/>
    <mergeCell ref="I180:L180"/>
    <mergeCell ref="M180:P180"/>
    <mergeCell ref="A170:D170"/>
    <mergeCell ref="K176:P176"/>
    <mergeCell ref="A177:P177"/>
    <mergeCell ref="F178:H178"/>
    <mergeCell ref="I178:J178"/>
    <mergeCell ref="K178:P178"/>
    <mergeCell ref="B164:C164"/>
    <mergeCell ref="B166:C166"/>
    <mergeCell ref="B167:C167"/>
    <mergeCell ref="B168:C168"/>
    <mergeCell ref="A169:C169"/>
    <mergeCell ref="B165:C165"/>
    <mergeCell ref="B157:C157"/>
    <mergeCell ref="B158:C158"/>
    <mergeCell ref="A160:C160"/>
    <mergeCell ref="A161:P161"/>
    <mergeCell ref="B162:C162"/>
    <mergeCell ref="B163:C163"/>
    <mergeCell ref="B151:C151"/>
    <mergeCell ref="A152:P152"/>
    <mergeCell ref="B154:C154"/>
    <mergeCell ref="B155:C155"/>
    <mergeCell ref="B156:C156"/>
    <mergeCell ref="B159:C159"/>
    <mergeCell ref="B153:C153"/>
    <mergeCell ref="D148:E148"/>
    <mergeCell ref="I148:J148"/>
    <mergeCell ref="K148:P148"/>
    <mergeCell ref="A149:A150"/>
    <mergeCell ref="B149:C150"/>
    <mergeCell ref="D149:D150"/>
    <mergeCell ref="E149:G149"/>
    <mergeCell ref="H149:H150"/>
    <mergeCell ref="I149:L149"/>
    <mergeCell ref="M149:P149"/>
    <mergeCell ref="A139:D139"/>
    <mergeCell ref="K145:P145"/>
    <mergeCell ref="A146:P146"/>
    <mergeCell ref="F147:H147"/>
    <mergeCell ref="I147:J147"/>
    <mergeCell ref="K147:P147"/>
    <mergeCell ref="B133:C133"/>
    <mergeCell ref="B135:C135"/>
    <mergeCell ref="B137:C137"/>
    <mergeCell ref="A138:C138"/>
    <mergeCell ref="B126:C126"/>
    <mergeCell ref="B127:C127"/>
    <mergeCell ref="A129:C129"/>
    <mergeCell ref="A130:P130"/>
    <mergeCell ref="B131:C131"/>
    <mergeCell ref="B132:C132"/>
    <mergeCell ref="B121:C121"/>
    <mergeCell ref="A122:P122"/>
    <mergeCell ref="B123:C123"/>
    <mergeCell ref="B125:C125"/>
    <mergeCell ref="B124:C124"/>
    <mergeCell ref="D118:E118"/>
    <mergeCell ref="I118:J118"/>
    <mergeCell ref="K118:P118"/>
    <mergeCell ref="A119:A120"/>
    <mergeCell ref="B119:C120"/>
    <mergeCell ref="D119:D120"/>
    <mergeCell ref="E119:G119"/>
    <mergeCell ref="H119:H120"/>
    <mergeCell ref="I119:L119"/>
    <mergeCell ref="M119:P119"/>
    <mergeCell ref="A113:C113"/>
    <mergeCell ref="A114:D114"/>
    <mergeCell ref="K115:P115"/>
    <mergeCell ref="A116:P116"/>
    <mergeCell ref="F117:H117"/>
    <mergeCell ref="I117:J117"/>
    <mergeCell ref="K117:P117"/>
    <mergeCell ref="B107:C107"/>
    <mergeCell ref="B109:C109"/>
    <mergeCell ref="B110:C110"/>
    <mergeCell ref="B111:C111"/>
    <mergeCell ref="B112:C112"/>
    <mergeCell ref="B101:C101"/>
    <mergeCell ref="B102:C102"/>
    <mergeCell ref="B103:C103"/>
    <mergeCell ref="A104:C104"/>
    <mergeCell ref="A105:P105"/>
    <mergeCell ref="B106:C106"/>
    <mergeCell ref="M93:P93"/>
    <mergeCell ref="B95:C95"/>
    <mergeCell ref="A96:P96"/>
    <mergeCell ref="B98:C98"/>
    <mergeCell ref="B99:C99"/>
    <mergeCell ref="B100:C100"/>
    <mergeCell ref="A93:A94"/>
    <mergeCell ref="B93:C94"/>
    <mergeCell ref="D93:D94"/>
    <mergeCell ref="E93:G93"/>
    <mergeCell ref="H93:H94"/>
    <mergeCell ref="I93:L93"/>
    <mergeCell ref="B97:C97"/>
    <mergeCell ref="A90:P90"/>
    <mergeCell ref="F91:H91"/>
    <mergeCell ref="I91:J91"/>
    <mergeCell ref="K91:P91"/>
    <mergeCell ref="D92:E92"/>
    <mergeCell ref="I92:J92"/>
    <mergeCell ref="K92:P92"/>
    <mergeCell ref="B80:C80"/>
    <mergeCell ref="B81:C81"/>
    <mergeCell ref="B82:C82"/>
    <mergeCell ref="A83:C83"/>
    <mergeCell ref="A84:D84"/>
    <mergeCell ref="K89:P89"/>
    <mergeCell ref="B48:C48"/>
    <mergeCell ref="B72:C72"/>
    <mergeCell ref="A74:C74"/>
    <mergeCell ref="A75:P75"/>
    <mergeCell ref="B76:C76"/>
    <mergeCell ref="B77:C77"/>
    <mergeCell ref="B78:C78"/>
    <mergeCell ref="B66:C66"/>
    <mergeCell ref="A67:P67"/>
    <mergeCell ref="B69:C69"/>
    <mergeCell ref="B70:C70"/>
    <mergeCell ref="B71:C71"/>
    <mergeCell ref="B73:C73"/>
    <mergeCell ref="B68:C68"/>
    <mergeCell ref="A54:C54"/>
    <mergeCell ref="K60:P60"/>
    <mergeCell ref="A61:P61"/>
    <mergeCell ref="F62:H62"/>
    <mergeCell ref="I62:J62"/>
    <mergeCell ref="K62:P62"/>
    <mergeCell ref="B49:C49"/>
    <mergeCell ref="B50:C50"/>
    <mergeCell ref="B51:C51"/>
    <mergeCell ref="B52:C52"/>
    <mergeCell ref="A53:C53"/>
    <mergeCell ref="D63:E63"/>
    <mergeCell ref="I63:J63"/>
    <mergeCell ref="K63:P63"/>
    <mergeCell ref="A64:A65"/>
    <mergeCell ref="B64:C65"/>
    <mergeCell ref="D64:D65"/>
    <mergeCell ref="E64:G64"/>
    <mergeCell ref="H64:H65"/>
    <mergeCell ref="I64:L64"/>
    <mergeCell ref="M64:P64"/>
    <mergeCell ref="B42:C42"/>
    <mergeCell ref="A44:C44"/>
    <mergeCell ref="A45:P45"/>
    <mergeCell ref="B46:C46"/>
    <mergeCell ref="B47:C47"/>
    <mergeCell ref="B36:C36"/>
    <mergeCell ref="A37:P37"/>
    <mergeCell ref="B38:C38"/>
    <mergeCell ref="B39:C39"/>
    <mergeCell ref="B40:C40"/>
    <mergeCell ref="B41:C41"/>
    <mergeCell ref="B43:C43"/>
    <mergeCell ref="D33:E33"/>
    <mergeCell ref="I33:J33"/>
    <mergeCell ref="K33:P33"/>
    <mergeCell ref="A34:A35"/>
    <mergeCell ref="B34:C35"/>
    <mergeCell ref="D34:D35"/>
    <mergeCell ref="E34:G34"/>
    <mergeCell ref="H34:H35"/>
    <mergeCell ref="I34:L34"/>
    <mergeCell ref="M34:P34"/>
    <mergeCell ref="H5:H6"/>
    <mergeCell ref="I5:L5"/>
    <mergeCell ref="A24:C24"/>
    <mergeCell ref="A25:C25"/>
    <mergeCell ref="K30:P30"/>
    <mergeCell ref="A31:P31"/>
    <mergeCell ref="F32:H32"/>
    <mergeCell ref="I32:J32"/>
    <mergeCell ref="K32:P32"/>
    <mergeCell ref="B18:C18"/>
    <mergeCell ref="B20:C20"/>
    <mergeCell ref="B21:C21"/>
    <mergeCell ref="B22:C22"/>
    <mergeCell ref="B23:C23"/>
    <mergeCell ref="B19:C19"/>
    <mergeCell ref="B9:C9"/>
    <mergeCell ref="K1:P1"/>
    <mergeCell ref="A2:P2"/>
    <mergeCell ref="F3:H3"/>
    <mergeCell ref="I3:J3"/>
    <mergeCell ref="K3:P3"/>
    <mergeCell ref="D4:E4"/>
    <mergeCell ref="I4:J4"/>
    <mergeCell ref="K4:P4"/>
    <mergeCell ref="B136:C136"/>
    <mergeCell ref="B12:C12"/>
    <mergeCell ref="B13:C13"/>
    <mergeCell ref="B14:C14"/>
    <mergeCell ref="B15:C15"/>
    <mergeCell ref="A16:C16"/>
    <mergeCell ref="A17:P17"/>
    <mergeCell ref="M5:P5"/>
    <mergeCell ref="B7:C7"/>
    <mergeCell ref="A8:P8"/>
    <mergeCell ref="B10:C10"/>
    <mergeCell ref="B11:C11"/>
    <mergeCell ref="A5:A6"/>
    <mergeCell ref="B5:C6"/>
    <mergeCell ref="D5:D6"/>
    <mergeCell ref="E5:G5"/>
  </mergeCells>
  <pageMargins left="0.7" right="0.7" top="0.75" bottom="0.75" header="0.3" footer="0.3"/>
  <pageSetup paperSize="9" orientation="landscape" horizontalDpi="180" verticalDpi="180" r:id="rId1"/>
  <ignoredErrors>
    <ignoredError sqref="E25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4" sqref="G24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2024-09-13T05:01:19Z</dcterms:modified>
</cp:coreProperties>
</file>